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6B56BA8-FFA6-4060-BE9F-DAB8AB4C9A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2" i="1" l="1"/>
  <c r="I51" i="1"/>
  <c r="I50" i="1"/>
  <c r="I49" i="1"/>
  <c r="I48" i="1"/>
  <c r="I47" i="1"/>
  <c r="I32" i="1"/>
  <c r="I31" i="1" l="1"/>
  <c r="I30" i="1"/>
  <c r="I29" i="1"/>
  <c r="I28" i="1"/>
  <c r="I27" i="1"/>
  <c r="I15" i="1"/>
  <c r="I14" i="1"/>
  <c r="I13" i="1"/>
  <c r="I12" i="1"/>
  <c r="I11" i="1"/>
  <c r="I5" i="1" l="1"/>
  <c r="I6" i="1"/>
  <c r="I7" i="1"/>
  <c r="I19" i="1"/>
  <c r="I20" i="1"/>
  <c r="I21" i="1"/>
  <c r="I22" i="1"/>
  <c r="I23" i="1"/>
  <c r="I36" i="1"/>
  <c r="I37" i="1"/>
  <c r="I38" i="1"/>
  <c r="I39" i="1"/>
  <c r="I40" i="1"/>
  <c r="I41" i="1"/>
  <c r="I42" i="1"/>
  <c r="I43" i="1"/>
  <c r="I44" i="1"/>
  <c r="I45" i="1"/>
  <c r="I46" i="1"/>
  <c r="I53" i="1" l="1"/>
  <c r="E60" i="1" s="1"/>
  <c r="I8" i="1"/>
  <c r="E56" i="1" s="1"/>
  <c r="E63" i="1" l="1"/>
  <c r="E64" i="1" l="1"/>
  <c r="I16" i="1" l="1"/>
  <c r="E57" i="1" s="1"/>
  <c r="I33" i="1"/>
  <c r="E59" i="1" s="1"/>
  <c r="I24" i="1"/>
  <c r="E58" i="1" s="1"/>
  <c r="E61" i="1" l="1"/>
</calcChain>
</file>

<file path=xl/sharedStrings.xml><?xml version="1.0" encoding="utf-8"?>
<sst xmlns="http://schemas.openxmlformats.org/spreadsheetml/2006/main" count="250" uniqueCount="140">
  <si>
    <t xml:space="preserve">Kat. Br. </t>
  </si>
  <si>
    <t>Naslov</t>
  </si>
  <si>
    <t>Autor</t>
  </si>
  <si>
    <t>Nakladnik</t>
  </si>
  <si>
    <t>Količina</t>
  </si>
  <si>
    <t>Jed. Cijena</t>
  </si>
  <si>
    <t>Ukupno bez PDV-a</t>
  </si>
  <si>
    <t>1.</t>
  </si>
  <si>
    <t>Predmet</t>
  </si>
  <si>
    <t>R. Br.</t>
  </si>
  <si>
    <t>2.</t>
  </si>
  <si>
    <t>3.</t>
  </si>
  <si>
    <t>4.</t>
  </si>
  <si>
    <t>16.</t>
  </si>
  <si>
    <t>19.</t>
  </si>
  <si>
    <t>20.</t>
  </si>
  <si>
    <t>21.</t>
  </si>
  <si>
    <t>22.</t>
  </si>
  <si>
    <t>23.</t>
  </si>
  <si>
    <t>24.</t>
  </si>
  <si>
    <t>25.</t>
  </si>
  <si>
    <t>33.</t>
  </si>
  <si>
    <t>35.</t>
  </si>
  <si>
    <t>36.</t>
  </si>
  <si>
    <t>6. razred</t>
  </si>
  <si>
    <t>8. razred</t>
  </si>
  <si>
    <t>UKUPNO 6. RAZRED</t>
  </si>
  <si>
    <t>UKUPNO 8. RAZRED</t>
  </si>
  <si>
    <t>REKAPITULACIJA</t>
  </si>
  <si>
    <t>5.</t>
  </si>
  <si>
    <t>34.</t>
  </si>
  <si>
    <t>PDV 5%</t>
  </si>
  <si>
    <t>UKUPNO BEZ PDV-a</t>
  </si>
  <si>
    <t>UKUPNO SA PDV-om</t>
  </si>
  <si>
    <t xml:space="preserve"> 1. razred</t>
  </si>
  <si>
    <t>UKUPNO 1. RAZRED</t>
  </si>
  <si>
    <t>UKUPNO 5. RAZRED</t>
  </si>
  <si>
    <t>26.</t>
  </si>
  <si>
    <t>MOJ SRETNI BROJ 1 : radni udžbenik za pomoć u učenju matematike u prvom razredu osnovne škole s dodatnim digitalnim sadržajima</t>
  </si>
  <si>
    <t>Sanja Jakovljević Rogić, Dubravka Miklec, Graciella Prtajin</t>
  </si>
  <si>
    <t>MATEMATIKA</t>
  </si>
  <si>
    <t>Školska knjiga</t>
  </si>
  <si>
    <t>ISTRAŽUJEMO NAŠ SVIJET 1 : radni udžbenik za pomoć u učenju prirode i društva u prvom razredu osnovne škole s dodatnim digitalnim sadržajima</t>
  </si>
  <si>
    <t>PRIRODA I DRUŠTVO</t>
  </si>
  <si>
    <t>Alena Letina, Tamara Kisovar Ivanda, Ivan De Zan, Tamara Dubrović, Marina Pavić</t>
  </si>
  <si>
    <t>PČELICA 1 : radna početnica za pomoć u učenju hrvatskog jezika u prvom razredu osnovne škole, 1. i 2. dio s dodatnim digitalnim sadržajima</t>
  </si>
  <si>
    <t>HRVATSKI JEZIK</t>
  </si>
  <si>
    <t xml:space="preserve">TROŠKOVNIK ODABRANIH UDŽBENIKA (PRILAGODBA) U ŠKOLSKOJ GODINI 26_27 </t>
  </si>
  <si>
    <t>Sonja Ivić, Marija Krmpotić, Jelena Utješinović, Ela Ivanišević, Gordana Miota Plešnik</t>
  </si>
  <si>
    <t>Ivan Gambiroža, Josip Jukić, Dinko Marin, Ana Mesić</t>
  </si>
  <si>
    <t>Alfa</t>
  </si>
  <si>
    <t>Geografija</t>
  </si>
  <si>
    <t>Snježana Čubrilo, Sandra Vitković</t>
  </si>
  <si>
    <t>Z. Šikić, M. Babić, V. Cundeković, M. Milić, V. Draženović Žitko, I. Golac Jakopović, B. Goleš, Z. Lobor, M. Marić, T. Nemeth, G. Stajčić, M. Vuković</t>
  </si>
  <si>
    <t>6853; 6854</t>
  </si>
  <si>
    <t>Hrvatski jezik</t>
  </si>
  <si>
    <t>HRVATSKI ZA 5 : radni udžbenik za pomoć učenicima pri učenju hrvatskoga jezika u petome razredu osnovne škole, 1. dio i 2 dio</t>
  </si>
  <si>
    <t>Profil Klett</t>
  </si>
  <si>
    <t>7134; 7135</t>
  </si>
  <si>
    <t>Matematika</t>
  </si>
  <si>
    <t>MATEMATIKA 5 : radni udžbenik za pomoć učenicima pri učenju matematike u 5. razredu osnovne škole, 1. svezak i 2. svezak</t>
  </si>
  <si>
    <t>Priroda</t>
  </si>
  <si>
    <t>PRIRODA 5 : udžbenik za pomoć u učenju prirode u petom razredu osnovne škole</t>
  </si>
  <si>
    <t>Damir Bendelja, Doroteja Domjanović Horvat</t>
  </si>
  <si>
    <t>MOJA ZEMLJA 1 : udžbenik iz geografije za peti razred osnovne škole (za učenike kojima je određen primjereni program osnovnog odgoja i obrazovanja</t>
  </si>
  <si>
    <t>Povijest</t>
  </si>
  <si>
    <t>POVIJEST 5 : udžbenik iz povijesti za peti razred osnovne škole (prilagođeno za učenike s teškoćama u razvoju)</t>
  </si>
  <si>
    <t>Ante Birin, Eva Katarina Glazer, Tomislav Šarlija, Abelina Finek, Darko Finek, Željka Butorac</t>
  </si>
  <si>
    <t xml:space="preserve"> 5. razred</t>
  </si>
  <si>
    <t>7478; 7849</t>
  </si>
  <si>
    <t>HRVATSKI ZA 8 : radni udžbenik za pomoć pri učenju hrvatskoga jezika u osmome razredu osnovne škole, 1. dio i 2.dio</t>
  </si>
  <si>
    <t>7718; 7719</t>
  </si>
  <si>
    <t>MATEMATIKA 8 : radni udžbenik za pomoć učenicima pri učenju matematike u osmom razredu osnovne škole, 1. svezak</t>
  </si>
  <si>
    <t>Zvonimir Šikić, Vlado Halusek, Višnja Matošević, Vesna Draženović Žitko, Iva Golac Jakopović, Zlatko Lobor, Melita Milić, Tamara Nemeth, Goran Stajčić, Milana Vuković</t>
  </si>
  <si>
    <t>Biologija</t>
  </si>
  <si>
    <t>BIOLOGIJA 8 : udžbenik za pomoć u učenju biologije u osmom razredu osnovne škole</t>
  </si>
  <si>
    <t>Damir Bendelja, Nataša Pongrac</t>
  </si>
  <si>
    <t>POVIJEST 8 : udžbenik iz povijesti za osmi razred osnovne škole (za učenike kojima je određen primjereni program osnovnog odgoja i obrazovanja)</t>
  </si>
  <si>
    <t>Nikica Barić, Ivan Brigović, Zaviša Kačić Alesić, Ante Nazor, Mira Racić, Zrinka Racić</t>
  </si>
  <si>
    <t>MOJA ZEMLJA 4 : udžbenik iz geografije za osmi razred osnovne škole (za učenike kojima je određen primjereni program osnovnog odgoja i obrazovanja)</t>
  </si>
  <si>
    <t>Ante Kožul, Silvija Krpes, Krunoslav Samardžić, Milan Vukelić</t>
  </si>
  <si>
    <t>MOJA ZEMLJA 2 : udžbenik iz geografije za šesti razred osnovne škole (za učenike kojima je određen primjereni program osnovnog odgoja i obrazovanja)</t>
  </si>
  <si>
    <t>HRVATSKI ZA 6 : radni udžbenik za pomoć pri učenju hrvatskoga jezika u šestome razredu osnovne škole, 1. dio i 2. dio</t>
  </si>
  <si>
    <t>6855; 6856</t>
  </si>
  <si>
    <t>MATEMATIKA 6 : radni udžbenik za pomoć učenicima pri učenju matematike u 6. razredu osnovne škole, 1. svezak i 2. svezak</t>
  </si>
  <si>
    <t>7138; 7139</t>
  </si>
  <si>
    <t>Z. Šikić, M. Milić, V. Draženović Žitko, I. Golac Jakopović, B. Goleš, Z. Lobor, M. Marić, T. Nemeth, G. Stajčić, M. Vuković</t>
  </si>
  <si>
    <t>POVIJEST 6 : udžbenik iz povijesti za šesti razred osnovne škole (za učenike kojima je određen primjereni program osnovnog odgoja i obrazovanja)</t>
  </si>
  <si>
    <t>Ante Birin, Tomislav Šarlija, Danijela Deković</t>
  </si>
  <si>
    <t>PRIRODA 6 : udžbenik za pomoć u učenju prirode u šestom razredu osnovne škole</t>
  </si>
  <si>
    <t>Đurđica Culjak, Marijana Gudić</t>
  </si>
  <si>
    <t>28.</t>
  </si>
  <si>
    <t>6857; 6858</t>
  </si>
  <si>
    <t>HRVATSKI ZA 7 : radni udžbenik za pomoć pri učenju hrvatskoga jezika u sedmome razredu osnovne škole, 1. dio i 2.dio</t>
  </si>
  <si>
    <t>POO</t>
  </si>
  <si>
    <t>U SVIJETU SLOVA I RIJEČI 1 : radni udžbenik posebnog kurikula nastavnog progama hrvatski jezik za 1. razred osnovne škole</t>
  </si>
  <si>
    <t>Dubravka Sečen Rosso, Koraljka Žepec</t>
  </si>
  <si>
    <t>Alka script</t>
  </si>
  <si>
    <t>U SVIJETU BROJEVA 1 : radni udžbenik posebnog kurikula nastavnog programa matematike za 1. razred osnovne škole</t>
  </si>
  <si>
    <t>ŽIVIMO S PRIRODOM I DRUŠTVOM 1 : radni udžbenik posebnog kurikula nastavnog programa priroda i društvo 1. razred osnovne škole</t>
  </si>
  <si>
    <t>Nives Čagalj, Milica Duvnjak, Marija Petričević</t>
  </si>
  <si>
    <t>MOJ MALI MATEMATIČKI SVIJET 2, 1. DIO : udžbenik za 2. razred osnovne škole</t>
  </si>
  <si>
    <t>MOJ MALI MATEMATIČKI SVIJET 2, 2. DIO : udžbenik za 2. razred osnovne škole</t>
  </si>
  <si>
    <t>Biljana Basarić Čulk, Kristina Kostadinovska, Ivan Mrkonjić, Đurđica Salamon Padjen</t>
  </si>
  <si>
    <t>POČETNICA ŠAPTALICA 3 : početnica za pomoć u učenju hrvatskog jezika od prvog do četvrtog razreda osnovne škol</t>
  </si>
  <si>
    <t>Vesna Đurek</t>
  </si>
  <si>
    <t>VOLIM ZAVIČAJ 3 : udžbenik s radnom bilježnicom</t>
  </si>
  <si>
    <t>MOJ NAJDRAŽI HRVATSKI JEZIK 4, PRVI DIO : radni udžbenik za hrvatski jezik za četvrti razred osnovne škole</t>
  </si>
  <si>
    <t>MOJ NAJDRAŽI HRVATSKI JEZIK 4, DRUGI DIO : radni udžbenik za hrvatski jezik za četvrti razred osnovne škole</t>
  </si>
  <si>
    <t>Jadranka Žderić, Đurđica Tomić Peruško</t>
  </si>
  <si>
    <t>SVIJET RIJEČI 4 : integrirani radni udžbenik za pomoć u učenju hrvatskog jezika u četvrtom razredu osnovne škole, 1. i 2. dio s dodatnim digitalnim sadržajima</t>
  </si>
  <si>
    <t>Terezija Zokić, Benita Vladušić, Ankica Španić, Jadranka Jurić, Jasmina Vuković, Ivana Pađan, Davor Ljubičić</t>
  </si>
  <si>
    <t>VOLIM ZAVIČAJ 4 : udžbenik s radnom bilježnicom</t>
  </si>
  <si>
    <t>DOMAĆINSTVO, UDŽBENIK ZA DOB 11-15 GODINA : poseban nastavni program za stjecanje kompetencija u aktivnostima svakodnevnog života i rada</t>
  </si>
  <si>
    <t>Maja Vunderl Pasarić</t>
  </si>
  <si>
    <t>PRIRODA</t>
  </si>
  <si>
    <t>U SVIJETU MATEMATIKE S OSMIJEHOM 5 : radni udžbenik posebnog kurikula nastavnog programa matematike za 5. razred osnovne škole</t>
  </si>
  <si>
    <t>Marija Kirinić, Romana Sosa</t>
  </si>
  <si>
    <t>ŽIVIMO S PRIRODOM 5 : radni udžbenik posebnog kurikula nastavnog progama prirode za 5. razred osnovne škol</t>
  </si>
  <si>
    <t>Marina Robotić</t>
  </si>
  <si>
    <t>ŽIVIMO ZAJEDNO 5 : radni udžbenik posebnog kurikula nastavnog programa društvo za 5. razred osnovne škole</t>
  </si>
  <si>
    <t>Dubravka Duhović</t>
  </si>
  <si>
    <t>UKUPNO POOO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</si>
  <si>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</si>
  <si>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</si>
  <si>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</si>
  <si>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</si>
  <si>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</si>
  <si>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</si>
  <si>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</si>
  <si>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</si>
  <si>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</si>
  <si>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</si>
  <si>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</si>
  <si>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</si>
  <si>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27.</t>
  </si>
  <si>
    <t>29.</t>
  </si>
  <si>
    <t>30.</t>
  </si>
  <si>
    <t>31.</t>
  </si>
  <si>
    <t>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</si>
</sst>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topLeftCell="A53" zoomScale="115" zoomScaleNormal="115" workbookViewId="0">
      <selection activeCell="E63" sqref="E63:I63"/>
    </sheetView>
  </sheetViews>
  <sheetFormatPr defaultRowHeight="14.4" x14ac:dyDescent="0.3"/>
  <cols>
    <col min="1" max="1" width="6.109375" style="1" customWidth="1"/>
    <col min="2" max="2" width="12.5546875" style="5" customWidth="1"/>
    <col min="3" max="3" width="12.44140625" style="2" customWidth="1"/>
    <col min="4" max="4" width="31.33203125" style="2" customWidth="1"/>
    <col min="5" max="5" width="27.33203125" style="2" customWidth="1"/>
    <col min="6" max="6" width="11" style="2" customWidth="1"/>
    <col min="7" max="7" width="9.44140625" style="13" customWidth="1"/>
    <col min="8" max="8" width="9.6640625" style="18" customWidth="1"/>
    <col min="9" max="9" width="15.109375" style="22" customWidth="1"/>
  </cols>
  <sheetData>
    <row r="1" spans="1:9" ht="27.75" customHeight="1" x14ac:dyDescent="0.3">
      <c r="A1" s="34" t="s">
        <v>47</v>
      </c>
      <c r="B1" s="34"/>
      <c r="C1" s="34"/>
      <c r="D1" s="34"/>
      <c r="E1" s="34"/>
      <c r="F1" s="34"/>
      <c r="G1" s="34"/>
      <c r="H1" s="34"/>
      <c r="I1" s="34"/>
    </row>
    <row r="2" spans="1:9" ht="30" customHeight="1" x14ac:dyDescent="0.3"/>
    <row r="3" spans="1:9" ht="27" customHeight="1" x14ac:dyDescent="0.3">
      <c r="A3" s="36" t="s">
        <v>34</v>
      </c>
      <c r="B3" s="36"/>
      <c r="C3" s="36"/>
      <c r="D3" s="36"/>
      <c r="E3" s="36"/>
      <c r="F3" s="36"/>
      <c r="G3" s="36"/>
      <c r="H3" s="36"/>
      <c r="I3" s="36"/>
    </row>
    <row r="4" spans="1:9" s="3" customFormat="1" ht="27" customHeight="1" x14ac:dyDescent="0.3">
      <c r="A4" s="6" t="s">
        <v>9</v>
      </c>
      <c r="B4" s="11" t="s">
        <v>0</v>
      </c>
      <c r="C4" s="7" t="s">
        <v>8</v>
      </c>
      <c r="D4" s="7" t="s">
        <v>1</v>
      </c>
      <c r="E4" s="7" t="s">
        <v>2</v>
      </c>
      <c r="F4" s="7" t="s">
        <v>3</v>
      </c>
      <c r="G4" s="14" t="s">
        <v>4</v>
      </c>
      <c r="H4" s="19" t="s">
        <v>5</v>
      </c>
      <c r="I4" s="23" t="s">
        <v>6</v>
      </c>
    </row>
    <row r="5" spans="1:9" ht="55.2" x14ac:dyDescent="0.3">
      <c r="A5" s="8" t="s">
        <v>7</v>
      </c>
      <c r="B5" s="8">
        <v>7658</v>
      </c>
      <c r="C5" s="12" t="s">
        <v>40</v>
      </c>
      <c r="D5" s="9" t="s">
        <v>38</v>
      </c>
      <c r="E5" s="9" t="s">
        <v>39</v>
      </c>
      <c r="F5" s="9" t="s">
        <v>41</v>
      </c>
      <c r="G5" s="15">
        <v>1</v>
      </c>
      <c r="H5" s="20">
        <v>21.81</v>
      </c>
      <c r="I5" s="24">
        <f>G5*H5</f>
        <v>21.81</v>
      </c>
    </row>
    <row r="6" spans="1:9" ht="69" x14ac:dyDescent="0.3">
      <c r="A6" s="8" t="s">
        <v>10</v>
      </c>
      <c r="B6" s="8">
        <v>7634</v>
      </c>
      <c r="C6" s="9" t="s">
        <v>43</v>
      </c>
      <c r="D6" s="9" t="s">
        <v>42</v>
      </c>
      <c r="E6" s="17" t="s">
        <v>44</v>
      </c>
      <c r="F6" s="9" t="s">
        <v>41</v>
      </c>
      <c r="G6" s="15">
        <v>1</v>
      </c>
      <c r="H6" s="20">
        <v>18.89</v>
      </c>
      <c r="I6" s="24">
        <f t="shared" ref="I6:I7" si="0">G6*H6</f>
        <v>18.89</v>
      </c>
    </row>
    <row r="7" spans="1:9" ht="55.2" x14ac:dyDescent="0.3">
      <c r="A7" s="8" t="s">
        <v>11</v>
      </c>
      <c r="B7" s="8">
        <v>7673</v>
      </c>
      <c r="C7" s="9" t="s">
        <v>46</v>
      </c>
      <c r="D7" s="9" t="s">
        <v>45</v>
      </c>
      <c r="E7" s="9" t="s">
        <v>48</v>
      </c>
      <c r="F7" s="9" t="s">
        <v>41</v>
      </c>
      <c r="G7" s="15">
        <v>1</v>
      </c>
      <c r="H7" s="20">
        <v>26.16</v>
      </c>
      <c r="I7" s="24">
        <f t="shared" si="0"/>
        <v>26.16</v>
      </c>
    </row>
    <row r="8" spans="1:9" x14ac:dyDescent="0.3">
      <c r="A8" s="5"/>
      <c r="C8" s="10"/>
      <c r="D8" s="10"/>
      <c r="E8" s="10"/>
      <c r="F8" s="10"/>
      <c r="G8" s="40" t="s">
        <v>35</v>
      </c>
      <c r="H8" s="41"/>
      <c r="I8" s="25">
        <f>SUM(I5:I7)</f>
        <v>66.86</v>
      </c>
    </row>
    <row r="9" spans="1:9" ht="27" customHeight="1" x14ac:dyDescent="0.3">
      <c r="A9" s="36" t="s">
        <v>68</v>
      </c>
      <c r="B9" s="36"/>
      <c r="C9" s="36"/>
      <c r="D9" s="36"/>
      <c r="E9" s="36"/>
      <c r="F9" s="36"/>
      <c r="G9" s="36"/>
      <c r="H9" s="36"/>
      <c r="I9" s="36"/>
    </row>
    <row r="10" spans="1:9" s="3" customFormat="1" ht="27.6" x14ac:dyDescent="0.3">
      <c r="A10" s="6" t="s">
        <v>9</v>
      </c>
      <c r="B10" s="11" t="s">
        <v>0</v>
      </c>
      <c r="C10" s="7" t="s">
        <v>8</v>
      </c>
      <c r="D10" s="7" t="s">
        <v>1</v>
      </c>
      <c r="E10" s="7" t="s">
        <v>2</v>
      </c>
      <c r="F10" s="7" t="s">
        <v>3</v>
      </c>
      <c r="G10" s="14" t="s">
        <v>4</v>
      </c>
      <c r="H10" s="19" t="s">
        <v>5</v>
      </c>
      <c r="I10" s="23" t="s">
        <v>6</v>
      </c>
    </row>
    <row r="11" spans="1:9" ht="55.2" x14ac:dyDescent="0.3">
      <c r="A11" s="8" t="s">
        <v>12</v>
      </c>
      <c r="B11" s="8" t="s">
        <v>54</v>
      </c>
      <c r="C11" s="9" t="s">
        <v>55</v>
      </c>
      <c r="D11" s="9" t="s">
        <v>56</v>
      </c>
      <c r="E11" s="9" t="s">
        <v>52</v>
      </c>
      <c r="F11" s="9" t="s">
        <v>57</v>
      </c>
      <c r="G11" s="15">
        <v>1</v>
      </c>
      <c r="H11" s="20">
        <v>23.26</v>
      </c>
      <c r="I11" s="24">
        <f t="shared" ref="I11:I15" si="1">G11*H11</f>
        <v>23.26</v>
      </c>
    </row>
    <row r="12" spans="1:9" ht="69" x14ac:dyDescent="0.3">
      <c r="A12" s="8" t="s">
        <v>29</v>
      </c>
      <c r="B12" s="8" t="s">
        <v>58</v>
      </c>
      <c r="C12" s="9" t="s">
        <v>59</v>
      </c>
      <c r="D12" s="9" t="s">
        <v>60</v>
      </c>
      <c r="E12" s="9" t="s">
        <v>53</v>
      </c>
      <c r="F12" s="9" t="s">
        <v>57</v>
      </c>
      <c r="G12" s="15">
        <v>1</v>
      </c>
      <c r="H12" s="20">
        <v>18.61</v>
      </c>
      <c r="I12" s="24">
        <f t="shared" si="1"/>
        <v>18.61</v>
      </c>
    </row>
    <row r="13" spans="1:9" ht="41.4" x14ac:dyDescent="0.3">
      <c r="A13" s="8" t="s">
        <v>123</v>
      </c>
      <c r="B13" s="8">
        <v>7877</v>
      </c>
      <c r="C13" s="9" t="s">
        <v>61</v>
      </c>
      <c r="D13" s="9" t="s">
        <v>62</v>
      </c>
      <c r="E13" s="9" t="s">
        <v>63</v>
      </c>
      <c r="F13" s="9" t="s">
        <v>41</v>
      </c>
      <c r="G13" s="15">
        <v>1</v>
      </c>
      <c r="H13" s="20">
        <v>23.67</v>
      </c>
      <c r="I13" s="24">
        <f t="shared" si="1"/>
        <v>23.67</v>
      </c>
    </row>
    <row r="14" spans="1:9" ht="69" x14ac:dyDescent="0.3">
      <c r="A14" s="8" t="s">
        <v>124</v>
      </c>
      <c r="B14" s="8">
        <v>6012</v>
      </c>
      <c r="C14" s="9" t="s">
        <v>51</v>
      </c>
      <c r="D14" s="9" t="s">
        <v>64</v>
      </c>
      <c r="E14" s="9" t="s">
        <v>49</v>
      </c>
      <c r="F14" s="9" t="s">
        <v>50</v>
      </c>
      <c r="G14" s="15">
        <v>1</v>
      </c>
      <c r="H14" s="20">
        <v>17.71</v>
      </c>
      <c r="I14" s="24">
        <f t="shared" si="1"/>
        <v>17.71</v>
      </c>
    </row>
    <row r="15" spans="1:9" ht="55.2" x14ac:dyDescent="0.3">
      <c r="A15" s="8" t="s">
        <v>125</v>
      </c>
      <c r="B15" s="8">
        <v>6463</v>
      </c>
      <c r="C15" s="9" t="s">
        <v>65</v>
      </c>
      <c r="D15" s="9" t="s">
        <v>66</v>
      </c>
      <c r="E15" s="9" t="s">
        <v>67</v>
      </c>
      <c r="F15" s="9" t="s">
        <v>50</v>
      </c>
      <c r="G15" s="15">
        <v>1</v>
      </c>
      <c r="H15" s="20">
        <v>17.71</v>
      </c>
      <c r="I15" s="24">
        <f t="shared" si="1"/>
        <v>17.71</v>
      </c>
    </row>
    <row r="16" spans="1:9" x14ac:dyDescent="0.3">
      <c r="A16" s="5"/>
      <c r="C16" s="10"/>
      <c r="D16" s="10"/>
      <c r="E16" s="10"/>
      <c r="F16" s="10"/>
      <c r="G16" s="40" t="s">
        <v>36</v>
      </c>
      <c r="H16" s="41"/>
      <c r="I16" s="25">
        <f>SUM(I11:I15)</f>
        <v>100.96000000000001</v>
      </c>
    </row>
    <row r="17" spans="1:9" x14ac:dyDescent="0.3">
      <c r="A17" s="37" t="s">
        <v>24</v>
      </c>
      <c r="B17" s="38"/>
      <c r="C17" s="38"/>
      <c r="D17" s="38"/>
      <c r="E17" s="38"/>
      <c r="F17" s="38"/>
      <c r="G17" s="38"/>
      <c r="H17" s="38"/>
      <c r="I17" s="39"/>
    </row>
    <row r="18" spans="1:9" ht="27.6" x14ac:dyDescent="0.3">
      <c r="A18" s="6" t="s">
        <v>9</v>
      </c>
      <c r="B18" s="11" t="s">
        <v>0</v>
      </c>
      <c r="C18" s="7" t="s">
        <v>8</v>
      </c>
      <c r="D18" s="7" t="s">
        <v>1</v>
      </c>
      <c r="E18" s="7" t="s">
        <v>2</v>
      </c>
      <c r="F18" s="7" t="s">
        <v>3</v>
      </c>
      <c r="G18" s="14" t="s">
        <v>4</v>
      </c>
      <c r="H18" s="19" t="s">
        <v>5</v>
      </c>
      <c r="I18" s="23" t="s">
        <v>6</v>
      </c>
    </row>
    <row r="19" spans="1:9" ht="69" x14ac:dyDescent="0.3">
      <c r="A19" s="8" t="s">
        <v>126</v>
      </c>
      <c r="B19" s="8">
        <v>6542</v>
      </c>
      <c r="C19" s="9" t="s">
        <v>51</v>
      </c>
      <c r="D19" s="9" t="s">
        <v>81</v>
      </c>
      <c r="E19" s="9" t="s">
        <v>49</v>
      </c>
      <c r="F19" s="9" t="s">
        <v>50</v>
      </c>
      <c r="G19" s="15">
        <v>1</v>
      </c>
      <c r="H19" s="20">
        <v>17.71</v>
      </c>
      <c r="I19" s="24">
        <f t="shared" ref="I19:I23" si="2">G19*H19</f>
        <v>17.71</v>
      </c>
    </row>
    <row r="20" spans="1:9" ht="55.2" x14ac:dyDescent="0.3">
      <c r="A20" s="8" t="s">
        <v>127</v>
      </c>
      <c r="B20" s="8" t="s">
        <v>83</v>
      </c>
      <c r="C20" s="9" t="s">
        <v>46</v>
      </c>
      <c r="D20" s="9" t="s">
        <v>82</v>
      </c>
      <c r="E20" s="9" t="s">
        <v>52</v>
      </c>
      <c r="F20" s="9" t="s">
        <v>57</v>
      </c>
      <c r="G20" s="15">
        <v>1</v>
      </c>
      <c r="H20" s="20">
        <v>23</v>
      </c>
      <c r="I20" s="24">
        <f t="shared" si="2"/>
        <v>23</v>
      </c>
    </row>
    <row r="21" spans="1:9" ht="55.2" x14ac:dyDescent="0.3">
      <c r="A21" s="8" t="s">
        <v>128</v>
      </c>
      <c r="B21" s="8" t="s">
        <v>85</v>
      </c>
      <c r="C21" s="9" t="s">
        <v>40</v>
      </c>
      <c r="D21" s="9" t="s">
        <v>84</v>
      </c>
      <c r="E21" s="9" t="s">
        <v>86</v>
      </c>
      <c r="F21" s="9" t="s">
        <v>57</v>
      </c>
      <c r="G21" s="15">
        <v>1</v>
      </c>
      <c r="H21" s="20">
        <v>18.399999999999999</v>
      </c>
      <c r="I21" s="24">
        <f t="shared" si="2"/>
        <v>18.399999999999999</v>
      </c>
    </row>
    <row r="22" spans="1:9" ht="55.2" x14ac:dyDescent="0.3">
      <c r="A22" s="8" t="s">
        <v>129</v>
      </c>
      <c r="B22" s="8">
        <v>6560</v>
      </c>
      <c r="C22" s="9" t="s">
        <v>65</v>
      </c>
      <c r="D22" s="9" t="s">
        <v>87</v>
      </c>
      <c r="E22" s="9" t="s">
        <v>88</v>
      </c>
      <c r="F22" s="9" t="s">
        <v>50</v>
      </c>
      <c r="G22" s="15">
        <v>1</v>
      </c>
      <c r="H22" s="20">
        <v>17.71</v>
      </c>
      <c r="I22" s="24">
        <f t="shared" si="2"/>
        <v>17.71</v>
      </c>
    </row>
    <row r="23" spans="1:9" ht="41.4" x14ac:dyDescent="0.3">
      <c r="A23" s="8" t="s">
        <v>130</v>
      </c>
      <c r="B23" s="8">
        <v>7878</v>
      </c>
      <c r="C23" s="9" t="s">
        <v>61</v>
      </c>
      <c r="D23" s="9" t="s">
        <v>89</v>
      </c>
      <c r="E23" s="9" t="s">
        <v>90</v>
      </c>
      <c r="F23" s="9" t="s">
        <v>41</v>
      </c>
      <c r="G23" s="15">
        <v>1</v>
      </c>
      <c r="H23" s="20">
        <v>23.67</v>
      </c>
      <c r="I23" s="24">
        <f t="shared" si="2"/>
        <v>23.67</v>
      </c>
    </row>
    <row r="24" spans="1:9" x14ac:dyDescent="0.3">
      <c r="A24" s="5"/>
      <c r="C24" s="10"/>
      <c r="D24" s="10"/>
      <c r="E24" s="10"/>
      <c r="F24" s="10"/>
      <c r="G24" s="40" t="s">
        <v>26</v>
      </c>
      <c r="H24" s="41"/>
      <c r="I24" s="25">
        <f>SUM(I19:I23)</f>
        <v>100.49</v>
      </c>
    </row>
    <row r="25" spans="1:9" x14ac:dyDescent="0.3">
      <c r="A25" s="37" t="s">
        <v>25</v>
      </c>
      <c r="B25" s="38"/>
      <c r="C25" s="38"/>
      <c r="D25" s="38"/>
      <c r="E25" s="38"/>
      <c r="F25" s="38"/>
      <c r="G25" s="38"/>
      <c r="H25" s="38"/>
      <c r="I25" s="39"/>
    </row>
    <row r="26" spans="1:9" ht="27.6" x14ac:dyDescent="0.3">
      <c r="A26" s="6" t="s">
        <v>9</v>
      </c>
      <c r="B26" s="11" t="s">
        <v>0</v>
      </c>
      <c r="C26" s="7" t="s">
        <v>8</v>
      </c>
      <c r="D26" s="7" t="s">
        <v>1</v>
      </c>
      <c r="E26" s="7" t="s">
        <v>2</v>
      </c>
      <c r="F26" s="7" t="s">
        <v>3</v>
      </c>
      <c r="G26" s="14" t="s">
        <v>4</v>
      </c>
      <c r="H26" s="19" t="s">
        <v>5</v>
      </c>
      <c r="I26" s="23" t="s">
        <v>6</v>
      </c>
    </row>
    <row r="27" spans="1:9" ht="55.2" x14ac:dyDescent="0.3">
      <c r="A27" s="8" t="s">
        <v>131</v>
      </c>
      <c r="B27" s="8" t="s">
        <v>69</v>
      </c>
      <c r="C27" s="9" t="s">
        <v>55</v>
      </c>
      <c r="D27" s="9" t="s">
        <v>70</v>
      </c>
      <c r="E27" s="9" t="s">
        <v>52</v>
      </c>
      <c r="F27" s="9" t="s">
        <v>57</v>
      </c>
      <c r="G27" s="15">
        <v>1</v>
      </c>
      <c r="H27" s="20">
        <v>34.020000000000003</v>
      </c>
      <c r="I27" s="24">
        <f t="shared" ref="I27:I32" si="3">G27*H27</f>
        <v>34.020000000000003</v>
      </c>
    </row>
    <row r="28" spans="1:9" ht="82.8" x14ac:dyDescent="0.3">
      <c r="A28" s="8" t="s">
        <v>132</v>
      </c>
      <c r="B28" s="8" t="s">
        <v>71</v>
      </c>
      <c r="C28" s="9" t="s">
        <v>59</v>
      </c>
      <c r="D28" s="9" t="s">
        <v>72</v>
      </c>
      <c r="E28" s="9" t="s">
        <v>73</v>
      </c>
      <c r="F28" s="9" t="s">
        <v>57</v>
      </c>
      <c r="G28" s="15">
        <v>1</v>
      </c>
      <c r="H28" s="20">
        <v>19.89</v>
      </c>
      <c r="I28" s="24">
        <f t="shared" si="3"/>
        <v>19.89</v>
      </c>
    </row>
    <row r="29" spans="1:9" s="4" customFormat="1" ht="41.4" x14ac:dyDescent="0.3">
      <c r="A29" s="8" t="s">
        <v>13</v>
      </c>
      <c r="B29" s="8">
        <v>7874</v>
      </c>
      <c r="C29" s="9" t="s">
        <v>74</v>
      </c>
      <c r="D29" s="9" t="s">
        <v>75</v>
      </c>
      <c r="E29" s="9" t="s">
        <v>76</v>
      </c>
      <c r="F29" s="9" t="s">
        <v>41</v>
      </c>
      <c r="G29" s="15">
        <v>1</v>
      </c>
      <c r="H29" s="20">
        <v>23.67</v>
      </c>
      <c r="I29" s="24">
        <f t="shared" si="3"/>
        <v>23.67</v>
      </c>
    </row>
    <row r="30" spans="1:9" ht="55.2" x14ac:dyDescent="0.3">
      <c r="A30" s="8" t="s">
        <v>133</v>
      </c>
      <c r="B30" s="8">
        <v>7285</v>
      </c>
      <c r="C30" s="9" t="s">
        <v>65</v>
      </c>
      <c r="D30" s="9" t="s">
        <v>77</v>
      </c>
      <c r="E30" s="9" t="s">
        <v>78</v>
      </c>
      <c r="F30" s="9" t="s">
        <v>50</v>
      </c>
      <c r="G30" s="15">
        <v>1</v>
      </c>
      <c r="H30" s="20">
        <v>17.71</v>
      </c>
      <c r="I30" s="24">
        <f t="shared" si="3"/>
        <v>17.71</v>
      </c>
    </row>
    <row r="31" spans="1:9" s="4" customFormat="1" ht="27" customHeight="1" x14ac:dyDescent="0.3">
      <c r="A31" s="8" t="s">
        <v>134</v>
      </c>
      <c r="B31" s="8">
        <v>7743</v>
      </c>
      <c r="C31" s="9" t="s">
        <v>51</v>
      </c>
      <c r="D31" s="9" t="s">
        <v>79</v>
      </c>
      <c r="E31" s="9" t="s">
        <v>80</v>
      </c>
      <c r="F31" s="9" t="s">
        <v>50</v>
      </c>
      <c r="G31" s="15">
        <v>1</v>
      </c>
      <c r="H31" s="20">
        <v>17.71</v>
      </c>
      <c r="I31" s="24">
        <f t="shared" si="3"/>
        <v>17.71</v>
      </c>
    </row>
    <row r="32" spans="1:9" ht="42" customHeight="1" x14ac:dyDescent="0.3">
      <c r="A32" s="8" t="s">
        <v>14</v>
      </c>
      <c r="B32" s="8" t="s">
        <v>92</v>
      </c>
      <c r="C32" s="9" t="s">
        <v>55</v>
      </c>
      <c r="D32" s="9" t="s">
        <v>93</v>
      </c>
      <c r="E32" s="9" t="s">
        <v>52</v>
      </c>
      <c r="F32" s="9" t="s">
        <v>57</v>
      </c>
      <c r="G32" s="15">
        <v>4</v>
      </c>
      <c r="H32" s="20">
        <v>19.59</v>
      </c>
      <c r="I32" s="24">
        <f t="shared" si="3"/>
        <v>78.36</v>
      </c>
    </row>
    <row r="33" spans="1:9" x14ac:dyDescent="0.3">
      <c r="A33" s="5"/>
      <c r="C33" s="10"/>
      <c r="D33" s="10"/>
      <c r="E33" s="10"/>
      <c r="F33" s="10"/>
      <c r="G33" s="40" t="s">
        <v>27</v>
      </c>
      <c r="H33" s="41"/>
      <c r="I33" s="25">
        <f>SUM(I27:I32)</f>
        <v>191.36</v>
      </c>
    </row>
    <row r="34" spans="1:9" x14ac:dyDescent="0.3">
      <c r="A34" s="37" t="s">
        <v>94</v>
      </c>
      <c r="B34" s="38"/>
      <c r="C34" s="38"/>
      <c r="D34" s="38"/>
      <c r="E34" s="38"/>
      <c r="F34" s="38"/>
      <c r="G34" s="38"/>
      <c r="H34" s="38"/>
      <c r="I34" s="39"/>
    </row>
    <row r="35" spans="1:9" ht="27.6" x14ac:dyDescent="0.3">
      <c r="A35" s="6" t="s">
        <v>9</v>
      </c>
      <c r="B35" s="11" t="s">
        <v>0</v>
      </c>
      <c r="C35" s="7" t="s">
        <v>8</v>
      </c>
      <c r="D35" s="7" t="s">
        <v>1</v>
      </c>
      <c r="E35" s="7" t="s">
        <v>2</v>
      </c>
      <c r="F35" s="7" t="s">
        <v>3</v>
      </c>
      <c r="G35" s="14" t="s">
        <v>4</v>
      </c>
      <c r="H35" s="19" t="s">
        <v>5</v>
      </c>
      <c r="I35" s="23" t="s">
        <v>6</v>
      </c>
    </row>
    <row r="36" spans="1:9" ht="55.2" x14ac:dyDescent="0.3">
      <c r="A36" s="8" t="s">
        <v>15</v>
      </c>
      <c r="B36" s="8">
        <v>8097</v>
      </c>
      <c r="C36" s="9" t="s">
        <v>46</v>
      </c>
      <c r="D36" s="9" t="s">
        <v>95</v>
      </c>
      <c r="E36" s="9" t="s">
        <v>96</v>
      </c>
      <c r="F36" s="9" t="s">
        <v>97</v>
      </c>
      <c r="G36" s="15">
        <v>1</v>
      </c>
      <c r="H36" s="20">
        <v>23.81</v>
      </c>
      <c r="I36" s="24">
        <f t="shared" ref="I36:I46" si="4">G36*H36</f>
        <v>23.81</v>
      </c>
    </row>
    <row r="37" spans="1:9" ht="55.2" x14ac:dyDescent="0.3">
      <c r="A37" s="8" t="s">
        <v>16</v>
      </c>
      <c r="B37" s="8">
        <v>8098</v>
      </c>
      <c r="C37" s="9" t="s">
        <v>40</v>
      </c>
      <c r="D37" s="9" t="s">
        <v>98</v>
      </c>
      <c r="E37" s="9" t="s">
        <v>96</v>
      </c>
      <c r="F37" s="9" t="s">
        <v>97</v>
      </c>
      <c r="G37" s="15">
        <v>1</v>
      </c>
      <c r="H37" s="20">
        <v>23.81</v>
      </c>
      <c r="I37" s="24">
        <f t="shared" si="4"/>
        <v>23.81</v>
      </c>
    </row>
    <row r="38" spans="1:9" ht="55.2" x14ac:dyDescent="0.3">
      <c r="A38" s="8" t="s">
        <v>17</v>
      </c>
      <c r="B38" s="8">
        <v>8099</v>
      </c>
      <c r="C38" s="9" t="s">
        <v>43</v>
      </c>
      <c r="D38" s="9" t="s">
        <v>99</v>
      </c>
      <c r="E38" s="9" t="s">
        <v>100</v>
      </c>
      <c r="F38" s="9" t="s">
        <v>97</v>
      </c>
      <c r="G38" s="15">
        <v>1</v>
      </c>
      <c r="H38" s="20">
        <v>23.81</v>
      </c>
      <c r="I38" s="24">
        <f t="shared" si="4"/>
        <v>23.81</v>
      </c>
    </row>
    <row r="39" spans="1:9" ht="41.4" x14ac:dyDescent="0.3">
      <c r="A39" s="8" t="s">
        <v>18</v>
      </c>
      <c r="B39" s="8">
        <v>7750</v>
      </c>
      <c r="C39" s="9" t="s">
        <v>40</v>
      </c>
      <c r="D39" s="9" t="s">
        <v>101</v>
      </c>
      <c r="E39" s="9" t="s">
        <v>103</v>
      </c>
      <c r="F39" s="9" t="s">
        <v>97</v>
      </c>
      <c r="G39" s="15">
        <v>1</v>
      </c>
      <c r="H39" s="20">
        <v>15.99</v>
      </c>
      <c r="I39" s="24">
        <f t="shared" si="4"/>
        <v>15.99</v>
      </c>
    </row>
    <row r="40" spans="1:9" ht="41.4" x14ac:dyDescent="0.3">
      <c r="A40" s="8" t="s">
        <v>19</v>
      </c>
      <c r="B40" s="8">
        <v>7751</v>
      </c>
      <c r="C40" s="9" t="s">
        <v>40</v>
      </c>
      <c r="D40" s="9" t="s">
        <v>102</v>
      </c>
      <c r="E40" s="9" t="s">
        <v>103</v>
      </c>
      <c r="F40" s="9" t="s">
        <v>97</v>
      </c>
      <c r="G40" s="15">
        <v>1</v>
      </c>
      <c r="H40" s="20">
        <v>15.99</v>
      </c>
      <c r="I40" s="24">
        <f t="shared" si="4"/>
        <v>15.99</v>
      </c>
    </row>
    <row r="41" spans="1:9" ht="55.2" x14ac:dyDescent="0.3">
      <c r="A41" s="8" t="s">
        <v>20</v>
      </c>
      <c r="B41" s="8">
        <v>7131</v>
      </c>
      <c r="C41" s="9" t="s">
        <v>46</v>
      </c>
      <c r="D41" s="9" t="s">
        <v>104</v>
      </c>
      <c r="E41" s="9" t="s">
        <v>105</v>
      </c>
      <c r="F41" s="9" t="s">
        <v>41</v>
      </c>
      <c r="G41" s="15">
        <v>2</v>
      </c>
      <c r="H41" s="20">
        <v>12.93</v>
      </c>
      <c r="I41" s="24">
        <f t="shared" si="4"/>
        <v>25.86</v>
      </c>
    </row>
    <row r="42" spans="1:9" ht="27.6" x14ac:dyDescent="0.3">
      <c r="A42" s="8" t="s">
        <v>37</v>
      </c>
      <c r="B42" s="8">
        <v>4013</v>
      </c>
      <c r="C42" s="9" t="s">
        <v>43</v>
      </c>
      <c r="D42" s="9" t="s">
        <v>106</v>
      </c>
      <c r="E42" s="9" t="s">
        <v>100</v>
      </c>
      <c r="F42" s="9" t="s">
        <v>97</v>
      </c>
      <c r="G42" s="15">
        <v>2</v>
      </c>
      <c r="H42" s="20">
        <v>18.170000000000002</v>
      </c>
      <c r="I42" s="24">
        <f t="shared" si="4"/>
        <v>36.340000000000003</v>
      </c>
    </row>
    <row r="43" spans="1:9" ht="41.4" x14ac:dyDescent="0.3">
      <c r="A43" s="8" t="s">
        <v>135</v>
      </c>
      <c r="B43" s="8">
        <v>7303</v>
      </c>
      <c r="C43" s="9" t="s">
        <v>46</v>
      </c>
      <c r="D43" s="9" t="s">
        <v>107</v>
      </c>
      <c r="E43" s="9" t="s">
        <v>109</v>
      </c>
      <c r="F43" s="9" t="s">
        <v>97</v>
      </c>
      <c r="G43" s="15">
        <v>1</v>
      </c>
      <c r="H43" s="20">
        <v>13.09</v>
      </c>
      <c r="I43" s="24">
        <f t="shared" si="4"/>
        <v>13.09</v>
      </c>
    </row>
    <row r="44" spans="1:9" ht="55.2" x14ac:dyDescent="0.3">
      <c r="A44" s="8" t="s">
        <v>91</v>
      </c>
      <c r="B44" s="8">
        <v>7304</v>
      </c>
      <c r="C44" s="9" t="s">
        <v>46</v>
      </c>
      <c r="D44" s="9" t="s">
        <v>108</v>
      </c>
      <c r="E44" s="9" t="s">
        <v>109</v>
      </c>
      <c r="F44" s="9" t="s">
        <v>97</v>
      </c>
      <c r="G44" s="15">
        <v>1</v>
      </c>
      <c r="H44" s="20">
        <v>13.09</v>
      </c>
      <c r="I44" s="24">
        <f t="shared" si="4"/>
        <v>13.09</v>
      </c>
    </row>
    <row r="45" spans="1:9" ht="69" x14ac:dyDescent="0.3">
      <c r="A45" s="8" t="s">
        <v>136</v>
      </c>
      <c r="B45" s="8">
        <v>7686</v>
      </c>
      <c r="C45" s="9" t="s">
        <v>46</v>
      </c>
      <c r="D45" s="9" t="s">
        <v>110</v>
      </c>
      <c r="E45" s="9" t="s">
        <v>111</v>
      </c>
      <c r="F45" s="9" t="s">
        <v>41</v>
      </c>
      <c r="G45" s="15">
        <v>2</v>
      </c>
      <c r="H45" s="20">
        <v>26.16</v>
      </c>
      <c r="I45" s="24">
        <f t="shared" si="4"/>
        <v>52.32</v>
      </c>
    </row>
    <row r="46" spans="1:9" ht="27.6" x14ac:dyDescent="0.3">
      <c r="A46" s="8" t="s">
        <v>137</v>
      </c>
      <c r="B46" s="8">
        <v>4014</v>
      </c>
      <c r="C46" s="9" t="s">
        <v>43</v>
      </c>
      <c r="D46" s="9" t="s">
        <v>112</v>
      </c>
      <c r="E46" s="9" t="s">
        <v>100</v>
      </c>
      <c r="F46" s="9" t="s">
        <v>97</v>
      </c>
      <c r="G46" s="15">
        <v>2</v>
      </c>
      <c r="H46" s="20">
        <v>18.170000000000002</v>
      </c>
      <c r="I46" s="24">
        <f t="shared" si="4"/>
        <v>36.340000000000003</v>
      </c>
    </row>
    <row r="47" spans="1:9" ht="69" x14ac:dyDescent="0.3">
      <c r="A47" s="8" t="s">
        <v>138</v>
      </c>
      <c r="B47" s="8">
        <v>8103</v>
      </c>
      <c r="C47" s="9"/>
      <c r="D47" s="9" t="s">
        <v>113</v>
      </c>
      <c r="E47" s="9" t="s">
        <v>114</v>
      </c>
      <c r="F47" s="9" t="s">
        <v>97</v>
      </c>
      <c r="G47" s="15">
        <v>4</v>
      </c>
      <c r="H47" s="20">
        <v>28.57</v>
      </c>
      <c r="I47" s="24">
        <f t="shared" ref="I47:I52" si="5">G47*H47</f>
        <v>114.28</v>
      </c>
    </row>
    <row r="48" spans="1:9" ht="41.4" x14ac:dyDescent="0.3">
      <c r="A48" s="8" t="s">
        <v>139</v>
      </c>
      <c r="B48" s="8">
        <v>7877</v>
      </c>
      <c r="C48" s="9" t="s">
        <v>115</v>
      </c>
      <c r="D48" s="9" t="s">
        <v>62</v>
      </c>
      <c r="E48" s="9" t="s">
        <v>63</v>
      </c>
      <c r="F48" s="9" t="s">
        <v>41</v>
      </c>
      <c r="G48" s="15">
        <v>1</v>
      </c>
      <c r="H48" s="20">
        <v>23.67</v>
      </c>
      <c r="I48" s="24">
        <f t="shared" si="5"/>
        <v>23.67</v>
      </c>
    </row>
    <row r="49" spans="1:9" ht="69" x14ac:dyDescent="0.3">
      <c r="A49" s="8" t="s">
        <v>21</v>
      </c>
      <c r="B49" s="8">
        <v>8100</v>
      </c>
      <c r="C49" s="9" t="s">
        <v>59</v>
      </c>
      <c r="D49" s="9" t="s">
        <v>116</v>
      </c>
      <c r="E49" s="9" t="s">
        <v>117</v>
      </c>
      <c r="F49" s="9" t="s">
        <v>97</v>
      </c>
      <c r="G49" s="15">
        <v>1</v>
      </c>
      <c r="H49" s="20">
        <v>23.81</v>
      </c>
      <c r="I49" s="24">
        <f t="shared" si="5"/>
        <v>23.81</v>
      </c>
    </row>
    <row r="50" spans="1:9" ht="55.2" x14ac:dyDescent="0.3">
      <c r="A50" s="8" t="s">
        <v>30</v>
      </c>
      <c r="B50" s="8">
        <v>8101</v>
      </c>
      <c r="C50" s="9" t="s">
        <v>61</v>
      </c>
      <c r="D50" s="9" t="s">
        <v>118</v>
      </c>
      <c r="E50" s="9" t="s">
        <v>119</v>
      </c>
      <c r="F50" s="9" t="s">
        <v>97</v>
      </c>
      <c r="G50" s="15">
        <v>3</v>
      </c>
      <c r="H50" s="20">
        <v>23.81</v>
      </c>
      <c r="I50" s="24">
        <f t="shared" si="5"/>
        <v>71.429999999999993</v>
      </c>
    </row>
    <row r="51" spans="1:9" ht="55.2" x14ac:dyDescent="0.3">
      <c r="A51" s="8" t="s">
        <v>22</v>
      </c>
      <c r="B51" s="8">
        <v>8102</v>
      </c>
      <c r="C51" s="9"/>
      <c r="D51" s="9" t="s">
        <v>120</v>
      </c>
      <c r="E51" s="9" t="s">
        <v>121</v>
      </c>
      <c r="F51" s="9" t="s">
        <v>97</v>
      </c>
      <c r="G51" s="15">
        <v>6</v>
      </c>
      <c r="H51" s="20">
        <v>23.81</v>
      </c>
      <c r="I51" s="24">
        <f t="shared" si="5"/>
        <v>142.85999999999999</v>
      </c>
    </row>
    <row r="52" spans="1:9" ht="41.4" x14ac:dyDescent="0.3">
      <c r="A52" s="8" t="s">
        <v>23</v>
      </c>
      <c r="B52" s="8">
        <v>7878</v>
      </c>
      <c r="C52" s="9" t="s">
        <v>61</v>
      </c>
      <c r="D52" s="9" t="s">
        <v>89</v>
      </c>
      <c r="E52" s="9" t="s">
        <v>90</v>
      </c>
      <c r="F52" s="9" t="s">
        <v>41</v>
      </c>
      <c r="G52" s="15">
        <v>1</v>
      </c>
      <c r="H52" s="20">
        <v>23.67</v>
      </c>
      <c r="I52" s="24">
        <f t="shared" si="5"/>
        <v>23.67</v>
      </c>
    </row>
    <row r="53" spans="1:9" x14ac:dyDescent="0.3">
      <c r="A53" s="5"/>
      <c r="C53" s="10"/>
      <c r="D53" s="10"/>
      <c r="E53" s="10"/>
      <c r="F53" s="10"/>
      <c r="G53" s="40" t="s">
        <v>122</v>
      </c>
      <c r="H53" s="40"/>
      <c r="I53" s="26">
        <f>SUM(I36:I52)</f>
        <v>680.17</v>
      </c>
    </row>
    <row r="54" spans="1:9" x14ac:dyDescent="0.3">
      <c r="A54" s="5"/>
      <c r="C54" s="10"/>
      <c r="D54" s="10"/>
      <c r="E54" s="10"/>
      <c r="F54" s="10"/>
      <c r="G54" s="16"/>
      <c r="H54" s="21"/>
      <c r="I54" s="27"/>
    </row>
    <row r="55" spans="1:9" ht="18" x14ac:dyDescent="0.3">
      <c r="B55" s="35" t="s">
        <v>28</v>
      </c>
      <c r="C55" s="35"/>
      <c r="D55" s="35"/>
    </row>
    <row r="56" spans="1:9" x14ac:dyDescent="0.3">
      <c r="B56" s="28" t="s">
        <v>35</v>
      </c>
      <c r="C56" s="28"/>
      <c r="D56" s="28"/>
      <c r="E56" s="29">
        <f>I8</f>
        <v>66.86</v>
      </c>
      <c r="F56" s="29"/>
      <c r="G56" s="29"/>
      <c r="H56" s="29"/>
      <c r="I56" s="29"/>
    </row>
    <row r="57" spans="1:9" x14ac:dyDescent="0.3">
      <c r="B57" s="28" t="s">
        <v>36</v>
      </c>
      <c r="C57" s="28"/>
      <c r="D57" s="28"/>
      <c r="E57" s="30">
        <f>I16</f>
        <v>100.96000000000001</v>
      </c>
      <c r="F57" s="30"/>
      <c r="G57" s="30"/>
      <c r="H57" s="30"/>
      <c r="I57" s="30"/>
    </row>
    <row r="58" spans="1:9" x14ac:dyDescent="0.3">
      <c r="B58" s="28" t="s">
        <v>26</v>
      </c>
      <c r="C58" s="28"/>
      <c r="D58" s="28"/>
      <c r="E58" s="30">
        <f>I24</f>
        <v>100.49</v>
      </c>
      <c r="F58" s="30"/>
      <c r="G58" s="30"/>
      <c r="H58" s="30"/>
      <c r="I58" s="30"/>
    </row>
    <row r="59" spans="1:9" x14ac:dyDescent="0.3">
      <c r="B59" s="28" t="s">
        <v>27</v>
      </c>
      <c r="C59" s="28"/>
      <c r="D59" s="28"/>
      <c r="E59" s="30">
        <f>I33</f>
        <v>191.36</v>
      </c>
      <c r="F59" s="30"/>
      <c r="G59" s="30"/>
      <c r="H59" s="30"/>
      <c r="I59" s="30"/>
    </row>
    <row r="60" spans="1:9" x14ac:dyDescent="0.3">
      <c r="B60" s="28" t="s">
        <v>122</v>
      </c>
      <c r="C60" s="28"/>
      <c r="D60" s="28"/>
      <c r="E60" s="29">
        <f>I53</f>
        <v>680.17</v>
      </c>
      <c r="F60" s="29"/>
      <c r="G60" s="29"/>
      <c r="H60" s="29"/>
      <c r="I60" s="29"/>
    </row>
    <row r="61" spans="1:9" ht="24.9" customHeight="1" x14ac:dyDescent="0.3">
      <c r="B61" s="33"/>
      <c r="C61" s="33"/>
      <c r="D61" s="33"/>
      <c r="E61" s="31">
        <f>SUM(E56:E60)</f>
        <v>1139.8399999999999</v>
      </c>
      <c r="F61" s="31"/>
      <c r="G61" s="31"/>
      <c r="H61" s="31"/>
      <c r="I61" s="31"/>
    </row>
    <row r="62" spans="1:9" ht="24.9" customHeight="1" x14ac:dyDescent="0.3">
      <c r="B62" s="28" t="s">
        <v>32</v>
      </c>
      <c r="C62" s="28"/>
      <c r="D62" s="28"/>
      <c r="E62" s="32">
        <v>1139.8399999999999</v>
      </c>
      <c r="F62" s="32"/>
      <c r="G62" s="32"/>
      <c r="H62" s="32"/>
      <c r="I62" s="32"/>
    </row>
    <row r="63" spans="1:9" ht="24.9" customHeight="1" x14ac:dyDescent="0.3">
      <c r="B63" s="28" t="s">
        <v>31</v>
      </c>
      <c r="C63" s="28"/>
      <c r="D63" s="28"/>
      <c r="E63" s="32">
        <f>ROUND(E62*5%,2)</f>
        <v>56.99</v>
      </c>
      <c r="F63" s="32"/>
      <c r="G63" s="32"/>
      <c r="H63" s="32"/>
      <c r="I63" s="32"/>
    </row>
    <row r="64" spans="1:9" ht="24.9" customHeight="1" x14ac:dyDescent="0.3">
      <c r="B64" s="28" t="s">
        <v>33</v>
      </c>
      <c r="C64" s="28"/>
      <c r="D64" s="28"/>
      <c r="E64" s="32">
        <f>E62+E63</f>
        <v>1196.83</v>
      </c>
      <c r="F64" s="32"/>
      <c r="G64" s="32"/>
      <c r="H64" s="32"/>
      <c r="I64" s="32"/>
    </row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  <row r="72" ht="24.9" customHeight="1" x14ac:dyDescent="0.3"/>
    <row r="73" ht="24.9" customHeight="1" x14ac:dyDescent="0.3"/>
    <row r="74" ht="24.9" customHeight="1" x14ac:dyDescent="0.3"/>
    <row r="75" ht="24.9" customHeight="1" x14ac:dyDescent="0.3"/>
    <row r="76" ht="24.9" customHeight="1" x14ac:dyDescent="0.3"/>
    <row r="77" ht="24.9" customHeight="1" x14ac:dyDescent="0.3"/>
    <row r="78" ht="24.9" customHeight="1" x14ac:dyDescent="0.3"/>
    <row r="79" ht="24.9" customHeight="1" x14ac:dyDescent="0.3"/>
    <row r="80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</sheetData>
  <mergeCells count="30">
    <mergeCell ref="A1:I1"/>
    <mergeCell ref="B55:D55"/>
    <mergeCell ref="B57:D57"/>
    <mergeCell ref="B58:D58"/>
    <mergeCell ref="B59:D59"/>
    <mergeCell ref="A9:I9"/>
    <mergeCell ref="A17:I17"/>
    <mergeCell ref="A25:I25"/>
    <mergeCell ref="A3:I3"/>
    <mergeCell ref="G8:H8"/>
    <mergeCell ref="G33:H33"/>
    <mergeCell ref="A34:I34"/>
    <mergeCell ref="G53:H53"/>
    <mergeCell ref="G16:H16"/>
    <mergeCell ref="E57:I57"/>
    <mergeCell ref="G24:H24"/>
    <mergeCell ref="B64:D64"/>
    <mergeCell ref="E61:I61"/>
    <mergeCell ref="E62:I62"/>
    <mergeCell ref="E63:I63"/>
    <mergeCell ref="E64:I64"/>
    <mergeCell ref="B61:D61"/>
    <mergeCell ref="B62:D62"/>
    <mergeCell ref="B63:D63"/>
    <mergeCell ref="B56:D56"/>
    <mergeCell ref="E56:I56"/>
    <mergeCell ref="B60:D60"/>
    <mergeCell ref="E60:I60"/>
    <mergeCell ref="E58:I58"/>
    <mergeCell ref="E59:I5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</dc:creator>
  <cp:lastModifiedBy>Antonia Nakić</cp:lastModifiedBy>
  <cp:lastPrinted>2019-06-25T19:28:33Z</cp:lastPrinted>
  <dcterms:created xsi:type="dcterms:W3CDTF">2019-05-27T19:05:20Z</dcterms:created>
  <dcterms:modified xsi:type="dcterms:W3CDTF">2026-06-19T08:13:56Z</dcterms:modified>
</cp:coreProperties>
</file>