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eror\"/>
    </mc:Choice>
  </mc:AlternateContent>
  <xr:revisionPtr revIDLastSave="0" documentId="13_ncr:1_{E7C45C44-D006-4270-93E4-E498AB47FA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8" i="1" l="1"/>
  <c r="I61" i="1"/>
  <c r="I48" i="1"/>
  <c r="I35" i="1"/>
  <c r="I28" i="1"/>
  <c r="I15" i="1"/>
  <c r="I76" i="1"/>
  <c r="I68" i="1"/>
  <c r="I66" i="1"/>
  <c r="I64" i="1"/>
  <c r="I42" i="1"/>
  <c r="I40" i="1"/>
  <c r="I38" i="1"/>
  <c r="I22" i="1"/>
  <c r="I20" i="1"/>
  <c r="I18" i="1"/>
  <c r="I5" i="1" l="1"/>
  <c r="I6" i="1"/>
  <c r="I7" i="1"/>
  <c r="I8" i="1"/>
  <c r="I9" i="1"/>
  <c r="I10" i="1"/>
  <c r="I11" i="1"/>
  <c r="I12" i="1"/>
  <c r="I13" i="1"/>
  <c r="I14" i="1"/>
  <c r="I19" i="1"/>
  <c r="I21" i="1"/>
  <c r="I23" i="1"/>
  <c r="I24" i="1"/>
  <c r="I25" i="1"/>
  <c r="I26" i="1"/>
  <c r="I27" i="1"/>
  <c r="I31" i="1"/>
  <c r="I32" i="1"/>
  <c r="I33" i="1"/>
  <c r="I34" i="1"/>
  <c r="I39" i="1"/>
  <c r="I41" i="1"/>
  <c r="I43" i="1"/>
  <c r="I44" i="1"/>
  <c r="I45" i="1"/>
  <c r="I46" i="1"/>
  <c r="I51" i="1"/>
  <c r="I52" i="1"/>
  <c r="I53" i="1"/>
  <c r="I54" i="1"/>
  <c r="I55" i="1"/>
  <c r="I56" i="1"/>
  <c r="I57" i="1"/>
  <c r="I58" i="1"/>
  <c r="I59" i="1"/>
  <c r="I60" i="1"/>
  <c r="I47" i="1" l="1"/>
  <c r="E85" i="1" l="1"/>
  <c r="E81" i="1"/>
  <c r="E89" i="1" l="1"/>
  <c r="E90" i="1" l="1"/>
  <c r="I77" i="1" l="1"/>
  <c r="I75" i="1" l="1"/>
  <c r="I74" i="1"/>
  <c r="I73" i="1"/>
  <c r="I72" i="1"/>
  <c r="I71" i="1"/>
  <c r="I70" i="1"/>
  <c r="I69" i="1"/>
  <c r="I67" i="1"/>
  <c r="I65" i="1"/>
  <c r="E82" i="1" l="1"/>
  <c r="E86" i="1"/>
  <c r="E84" i="1"/>
  <c r="E83" i="1"/>
  <c r="E87" i="1" l="1"/>
</calcChain>
</file>

<file path=xl/sharedStrings.xml><?xml version="1.0" encoding="utf-8"?>
<sst xmlns="http://schemas.openxmlformats.org/spreadsheetml/2006/main" count="331" uniqueCount="182">
  <si>
    <t xml:space="preserve">Kat. Br. </t>
  </si>
  <si>
    <t>Naslov</t>
  </si>
  <si>
    <t>Autor</t>
  </si>
  <si>
    <t>Nakladnik</t>
  </si>
  <si>
    <t>Količina</t>
  </si>
  <si>
    <t>Jed. Cijena</t>
  </si>
  <si>
    <t>Ukupno bez PDV-a</t>
  </si>
  <si>
    <t>1.</t>
  </si>
  <si>
    <t>Predmet</t>
  </si>
  <si>
    <t>R. Br.</t>
  </si>
  <si>
    <t>2.</t>
  </si>
  <si>
    <t>3.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</si>
  <si>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</si>
  <si>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</si>
  <si>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</si>
  <si>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</si>
  <si>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</si>
  <si>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</si>
  <si>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</si>
  <si>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</si>
  <si>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</si>
  <si>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</si>
  <si>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</si>
  <si>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</si>
  <si>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</si>
  <si>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</si>
  <si>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</si>
  <si>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</si>
  <si>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</si>
  <si>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</si>
  <si>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</si>
  <si>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27.</t>
  </si>
  <si>
    <t>28.</t>
  </si>
  <si>
    <t>29.</t>
  </si>
  <si>
    <t>30.</t>
  </si>
  <si>
    <t>31.</t>
  </si>
  <si>
    <t>32.</t>
  </si>
  <si>
    <t>33.</t>
  </si>
  <si>
    <t>35.</t>
  </si>
  <si>
    <t>36.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</si>
  <si>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</si>
  <si>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</si>
  <si>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</si>
  <si>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</si>
  <si>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</si>
  <si>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</si>
  <si>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</si>
  <si>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</si>
  <si>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</si>
  <si>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</si>
  <si>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</si>
  <si>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</si>
  <si>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UKUPNO 4. RAZRED</t>
  </si>
  <si>
    <t>REKAPITULACIJA</t>
  </si>
  <si>
    <t>37.</t>
  </si>
  <si>
    <t>6.</t>
  </si>
  <si>
    <t>15.</t>
  </si>
  <si>
    <t>34.</t>
  </si>
  <si>
    <t>PDV 5%</t>
  </si>
  <si>
    <t>UKUPNO BEZ PDV-a</t>
  </si>
  <si>
    <t>UKUPNO SA PDV-om</t>
  </si>
  <si>
    <t>UKUPNO 1. RAZRED</t>
  </si>
  <si>
    <t>41.</t>
  </si>
  <si>
    <t>26.</t>
  </si>
  <si>
    <t>TROŠKOVNIK ODABRANIH UDŽBENIKA U ŠKOLSKOJ GODINI 2026/27</t>
  </si>
  <si>
    <t xml:space="preserve"> 1.A razred</t>
  </si>
  <si>
    <t>Profil</t>
  </si>
  <si>
    <t>Marijana Martić, Gordana Ivančić, Lorena Kuvačić Roje, Esma Sarajčev, Dubravka Tkalčec</t>
  </si>
  <si>
    <t>Matematika</t>
  </si>
  <si>
    <t>PRIRODA, DRUŠTVO I JA 1 - Radni udžbenik iz prirode i društva za prvi razred osnovne škole</t>
  </si>
  <si>
    <t>Alfa</t>
  </si>
  <si>
    <t>Mila Bulić, Gordana Kralj, Lidija Križanić, Karmen Hlad, Andreja Kovač, Andreja Kosorčić</t>
  </si>
  <si>
    <t>Priroda i društvo</t>
  </si>
  <si>
    <t>MOJI TRAGOVI 1 (PRVI TRAG, TRAG U RIJEČI, TRAG U PRIČI)
Radna početnica za 1.razred osnovne škole 1.,2., i 3.dio</t>
  </si>
  <si>
    <t>Vesna Budimski, Martina Kolar Billege, Gordana Ivančić, Vlatka Mijić, Nevenka Puh Malogorski</t>
  </si>
  <si>
    <t>Hrvatski jezik</t>
  </si>
  <si>
    <t>Engleski jezik</t>
  </si>
  <si>
    <t>NEW BUILDING BLOCKS 1 udžbenik engleskog jezika za prvi razred osnovne škole, prva godina učenja</t>
  </si>
  <si>
    <t>Kristina Čajo Anđel, Daška Domljan, Ankica Knezović, Danka Singer</t>
  </si>
  <si>
    <t>Vjeronauk</t>
  </si>
  <si>
    <t>E-SVIJET 1 radni udžbenik informatike s dodatnim digitalnim sadržajima u prvom razredu osnovne škole</t>
  </si>
  <si>
    <t>Školska knjiga d.d.</t>
  </si>
  <si>
    <t>Josipa Blagus, Nataša Ljubić Klemše, Ana Flisar Odorčić, Nikolina Bubica, Ivana Ružić, Nikola Mihočka</t>
  </si>
  <si>
    <t>Informatika</t>
  </si>
  <si>
    <t>1.B,1.E</t>
  </si>
  <si>
    <t>MOJ SRETNI BROJ 1 udžbenik matematike s dodatnim digitalnim sadržajima u prvom razredu osnovne škole</t>
  </si>
  <si>
    <t>Sanja Jakovljević Rogić, Dubravka Miklec, Graciella Prtajin</t>
  </si>
  <si>
    <t>Istražujemo naš svijet 1 - udžbenik prirode i društva s dodatnim digitalnim sadržajima u prvom razredu osnovne škole</t>
  </si>
  <si>
    <t>Alena Letina, Tamara Kisovar Ivanda, Ivan De Zan</t>
  </si>
  <si>
    <t>PČELICA 1 - KOMPLET - početnica iz hrvatskog jezika s dodatnim digitalnim sadržajima u prvom razredu osnovne škole - 1. i 2. dio</t>
  </si>
  <si>
    <t>Sonja Ivić, Marija Krmpotić</t>
  </si>
  <si>
    <t xml:space="preserve"> 2.A,B,E razred</t>
  </si>
  <si>
    <t xml:space="preserve">Marijana Martić, Gordana Ivančić ,Anita Čupić,Jasminka Martinić Cezar,Marina Brničević Stanić </t>
  </si>
  <si>
    <t xml:space="preserve">Nataša Svoboda Arnautov,Sanja Škreblin, Sanja Basta,Maja Jelić Kolar </t>
  </si>
  <si>
    <t xml:space="preserve">Vesna Budinski,Martina Kolar Billege,Gordana Ivančić,Vlatka Mijiç Nevenka Puh Malogorski </t>
  </si>
  <si>
    <t xml:space="preserve">NEW BUILDING BLOCKS 2 : udžbenik engleskoga jezika sa zvučnim cd-om za drugi razred osnovne škole, II. godina učenja </t>
  </si>
  <si>
    <t xml:space="preserve">Kristina Čajo Anđel, Daška Domljan, Ankica Knezović, Danka Singer </t>
  </si>
  <si>
    <t xml:space="preserve">U PRIJATELJSTVU S BOGOM udžbenik za katolički vjeronauk drugoga razreda osnovne škole </t>
  </si>
  <si>
    <t xml:space="preserve">Glas Koncila </t>
  </si>
  <si>
    <t xml:space="preserve">Josip Šimunović, Tihana Petković, Suzana Lipovac </t>
  </si>
  <si>
    <t xml:space="preserve">E-SVIJET 2 radni udžbenik informatike s dodatnim digitalnim sadržajima u drugom razredu osnovne škole </t>
  </si>
  <si>
    <t xml:space="preserve">Školska knjiga d.d. </t>
  </si>
  <si>
    <t xml:space="preserve">Josipa Blagus, Nataša Ljubić Klemše, Ana Flisar Odorčić, Ivana Ružić, Nikola Mihočka </t>
  </si>
  <si>
    <t>UKUPNO 2.A,B,E RAZRED</t>
  </si>
  <si>
    <t>2.C razred</t>
  </si>
  <si>
    <t>MOJ SRETNI BROJ 2 - udžbenik matematike s dodatnim digitalnim sadržajima u drugom razredu osnovne škole</t>
  </si>
  <si>
    <t xml:space="preserve">Istražujemo naš svijet 2 (udžbenik prirode i društva u drugom razredu osnovne škole) </t>
  </si>
  <si>
    <t>UKUPNO 2.C RAZRED</t>
  </si>
  <si>
    <t xml:space="preserve">Tamara Kisovar Ivanda, Alena Letina </t>
  </si>
  <si>
    <t xml:space="preserve">Pčelica 2 (radni udžbenik hrvatskog jezika u drugom razredu osnovne škole) 1. i 2. dio </t>
  </si>
  <si>
    <t xml:space="preserve">Sonja Ivić, Marija Krmpotić </t>
  </si>
  <si>
    <t>3.A,B razred</t>
  </si>
  <si>
    <t xml:space="preserve">Martic, Ivancic, Cupic, Martinic Cezar, Brnicevic Stanic, </t>
  </si>
  <si>
    <t xml:space="preserve">Profil Klett </t>
  </si>
  <si>
    <t>Nataša Svoboda Arnautov, Sanja Škreblin, Sanja Basta, Maja Jelić Kolar</t>
  </si>
  <si>
    <t>Profil Klett</t>
  </si>
  <si>
    <t xml:space="preserve">Vesna Budinski, Kolar Billege, Ivancic, Mijic, Puh Malogorski </t>
  </si>
  <si>
    <t xml:space="preserve">NEW BUILDING BLOCKS 3 udžbenik engleskoga jezika sa zvučnim cd-om za treći razred osnovne škole, III. godina učenja </t>
  </si>
  <si>
    <t xml:space="preserve">Kristina Čajo Anđel, Ankica Knezović </t>
  </si>
  <si>
    <t xml:space="preserve">U LJUBAVI I POMIRENJU udžbenik za katolički vjeronauk trećega razreda osnovne škole </t>
  </si>
  <si>
    <t xml:space="preserve">Kršćanska sadašnjost </t>
  </si>
  <si>
    <t xml:space="preserve">Ante Pavlović, Ivica Pažin, Mirjana Džambo Šporec </t>
  </si>
  <si>
    <t xml:space="preserve">E-SVIJET 3 radni udžbenik informatike s dodatnim digitalnim sadržajima u trećem razredu osnovne škole </t>
  </si>
  <si>
    <t xml:space="preserve">Školska knjiga d.d </t>
  </si>
  <si>
    <t>UKUPNO 3.A,B RAZRED</t>
  </si>
  <si>
    <t>3.C razred</t>
  </si>
  <si>
    <t>OTKRIVAMO MATEMATIKU 3, prvi dio - Radni udžbenik iz matematike za treći razred osnovne škole</t>
  </si>
  <si>
    <t>OTKRIVAMO MATEMATIKU 3, drugi dio - Radni udžbenik iz matematike za treći razred osnovne škole</t>
  </si>
  <si>
    <t>PRIRODA, DRUŠTVO I JA 3 - Radni udžbenik iz prirode i društva za treći razred osnovne škole</t>
  </si>
  <si>
    <t>dr. sc. Dubravka Glasnović Gracin, Gabriela Žokalj, Tanja Souce</t>
  </si>
  <si>
    <t>dr. sc. Mila Bulić , Gordana Kralj, Lidija Križanić, Marija Lesandrić</t>
  </si>
  <si>
    <t>ČITAM I PIŠEM 3, Čitanka - Radna čitanka iz hrvatskoga jezika za treći razred osnovne škole</t>
  </si>
  <si>
    <t>dr. sc. Tamara Turza-Bogdan, Slavica Pospiš, dr. sc. Vladimira Velički</t>
  </si>
  <si>
    <t>dr. sc Dunja Pavličević-Franić, dr. sc. Vladimira Velički, dr. sc. Katarina Aladrović Slovaček, Vlatka Domišljanović</t>
  </si>
  <si>
    <t>ČITAM I PIŠEM 3, Jezični udžbenik - Radni udžbenik iz hrvatskoga jezika za treći razred osnovne škole</t>
  </si>
  <si>
    <t>UKUPNO 3.C,E RAZRED</t>
  </si>
  <si>
    <t>3.E</t>
  </si>
  <si>
    <t>MOJ SRETNI BROJ 3 - udžbenik matematike s dodatnim digitalnim sadržajima u trećem razredu osnovne škole</t>
  </si>
  <si>
    <t xml:space="preserve">Školska knjiga </t>
  </si>
  <si>
    <t xml:space="preserve">Istražujemo naš svijet 3, udžbenik prirode i društva u 3.razredu osnovne škole </t>
  </si>
  <si>
    <t xml:space="preserve">Alena Letina, Tamara Kisovar Ivanda, Ivan De Zan, Zdenko Bračić </t>
  </si>
  <si>
    <t xml:space="preserve">Zlatna vrata 3, integrirani radni udžbenik hrvatskog jezika u 3. razredu osnovne škole 1. i 2.dio </t>
  </si>
  <si>
    <t>4.A. razred</t>
  </si>
  <si>
    <t xml:space="preserve">Profil Klett d.o.o. </t>
  </si>
  <si>
    <t xml:space="preserve">Marijana Martić, Gordana Ivančić, Jadranka Dunatov, Marina Brničević Stanić, Jasminka Martinić Cezar </t>
  </si>
  <si>
    <t>Nataša Svoboda Arnautov, Sanja Basta, Sanja Škreblin, Maja Jelić Kolar</t>
  </si>
  <si>
    <t xml:space="preserve">Vesna Budinski, Martina Kolar Billege, Gordana Ivančić, Vlatka Mijić, Nevenka Puh Malogorski </t>
  </si>
  <si>
    <t xml:space="preserve">NEW BUILDING BLOCKS 4 radni udžbenik engleskoga jezika za četvrti razred osnovne škole, četvrta godina učenja </t>
  </si>
  <si>
    <t xml:space="preserve">Kristina Čajo Anđel, Daška Domljan, Mia Šavrljuga </t>
  </si>
  <si>
    <t xml:space="preserve">E-SVIJET 4 radni udžbenik informatike s dodatnim digitalnim sadržajima u četvrtom razredu osnovne škole </t>
  </si>
  <si>
    <t xml:space="preserve">Josipa Blagus, Nataša Ljubić Klemše, Ivana Ružić, Mario Stančić </t>
  </si>
  <si>
    <t xml:space="preserve">PAROLANDIA 1 radni udžbenik talijanskog jezika u četvrtom razredu osnovne škole, 1. godina učenja s dodatnim digitalnim sadržajima </t>
  </si>
  <si>
    <t xml:space="preserve">Dubravka Novak, Silvia Venchiarutti, Kristina Huljev </t>
  </si>
  <si>
    <t>Talijanski jezik</t>
  </si>
  <si>
    <t>4.B,E RAZRED</t>
  </si>
  <si>
    <t>MATEMATIČKA MREŽA 4 - udžbenik matematike u četvrtom razredu osnovne škole</t>
  </si>
  <si>
    <t xml:space="preserve">Istražujemo naš svijet 4, udžbenik prirode i društva u četvrtom razredu osnovne škole </t>
  </si>
  <si>
    <t xml:space="preserve">Tamara Kisovar Ivanda, Alena Letina, Zdenko Braičić </t>
  </si>
  <si>
    <t xml:space="preserve">Zlatna vrata 4, integrirani radni udžbenik hrvatskog jezika u četvrtom razredu osnovne škole </t>
  </si>
  <si>
    <t>SUPER MATEMATIKA ZA PRAVE TRAGAČE 1, radni udžbenik matematike za prvi razred osnovne škole, 1. dio</t>
  </si>
  <si>
    <t>SUPER MATEMATIKA ZA PRAVE TRAGAČE 1, radni udžbenik matematike za prvi razred osnovne škole, 2. dio</t>
  </si>
  <si>
    <t>6041; 6042</t>
  </si>
  <si>
    <t xml:space="preserve">Super matematika za prave tragače radni udžbenik za 2.razred osnovne škole 1. </t>
  </si>
  <si>
    <t xml:space="preserve">Super matematika za prave tragače radni udžbenik za 2.razred osnovne škole 2.dio </t>
  </si>
  <si>
    <t>POGLED U SVIJET 2 TRAGOM PRIRODE I DRUŠTVA: radni udžbenik za drugi razred osnovne škole, 1. dio</t>
  </si>
  <si>
    <t>POGLED U SVIJET 2 TRAGOM PRIRODE I DRUŠTVA: radni udžbenik za drugi razred osnovne škole, 2.dio</t>
  </si>
  <si>
    <t xml:space="preserve">Trag u priči 1.dio radni udžbenik hrvatskoga jezika za 2.razred osnovne škole </t>
  </si>
  <si>
    <t xml:space="preserve">Trag u priči 2.dio radni udžbenik hrvatskoga jezika za 2.razred osnovne škole </t>
  </si>
  <si>
    <t>SUPER MATEMATIKA ZA PRAVE TRAGAČE 3: radni udžbenik za 3. razred osnovne škole, 1. dio</t>
  </si>
  <si>
    <t>SUPER MATEMATIKA ZA PRAVE TRAGAČE 3: radni udžbenik za 3. razred osnovne škole, 2. dio</t>
  </si>
  <si>
    <t>POGLED U SVIJET 3 TRAGOM PRIRODE I DRUŠTVA: radni udžbenik za treći razred osnovne škole, 1. dio</t>
  </si>
  <si>
    <t>POGLED U SVIJET 3 TRAGOM PRIRODE I DRUŠTVA: radni udžbenik za treći razred osnovne škole, 2. dio</t>
  </si>
  <si>
    <t>TRAG U PRIČI 3, radni udžbenik iz hrvatskoga jezika za treći razred osnovne škole,1. dio</t>
  </si>
  <si>
    <t>TRAG U PRIČI 3, radni udžbenik iz hrvatskoga jezika za treći razred osnovne škole,2. dio</t>
  </si>
  <si>
    <t xml:space="preserve">SUPER MATEMATIKA ZA PRAVE TRAGAČE - radni udžbenik za 4. razred osnovne škole, 1. dio </t>
  </si>
  <si>
    <t xml:space="preserve">SUPER MATEMATIKA ZA PRAVE TRAGAČE - radni udžbenik za 4. razred osnovne škole, 2. dio </t>
  </si>
  <si>
    <t>POGLED U SVIJET 4, radni udžbenik iz prirode i društva za četvrti razred osnovne škole , 1. dio</t>
  </si>
  <si>
    <t>POGLED U SVIJET 4, radni udžbenik iz prirode i društva za četvrti razred osnovne škole , 2 dio</t>
  </si>
  <si>
    <t xml:space="preserve">TRAG U PRIČI 4 - radni udžbenik hrvatskog jezika za 4. razred osnovne škole, 1. dio </t>
  </si>
  <si>
    <t xml:space="preserve">TRAG U PRIČI 4 - radni udžbenik hrvatskog jezika za 4. razred osnovne škole, 2. dio </t>
  </si>
  <si>
    <t>Maja Cindrić, Irena Mišurac, Anita Dragičević, Branka Pastuović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</si>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</sst>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righ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8"/>
  <sheetViews>
    <sheetView tabSelected="1" zoomScale="115" zoomScaleNormal="115" workbookViewId="0">
      <selection activeCell="E88" sqref="E88:I88"/>
    </sheetView>
  </sheetViews>
  <sheetFormatPr defaultRowHeight="14.4" x14ac:dyDescent="0.3"/>
  <cols>
    <col min="1" max="1" width="6.109375" style="1" customWidth="1"/>
    <col min="2" max="2" width="9.77734375" style="5" customWidth="1"/>
    <col min="3" max="3" width="12.44140625" style="2" customWidth="1"/>
    <col min="4" max="4" width="31.33203125" style="2" customWidth="1"/>
    <col min="5" max="5" width="27.33203125" style="2" customWidth="1"/>
    <col min="6" max="6" width="11" style="2" customWidth="1"/>
    <col min="7" max="7" width="9.44140625" style="13" customWidth="1"/>
    <col min="8" max="8" width="9.6640625" style="18" customWidth="1"/>
    <col min="9" max="9" width="15.109375" style="22" customWidth="1"/>
  </cols>
  <sheetData>
    <row r="1" spans="1:9" ht="27.75" customHeight="1" x14ac:dyDescent="0.3">
      <c r="A1" s="41" t="s">
        <v>64</v>
      </c>
      <c r="B1" s="41"/>
      <c r="C1" s="41"/>
      <c r="D1" s="41"/>
      <c r="E1" s="41"/>
      <c r="F1" s="41"/>
      <c r="G1" s="41"/>
      <c r="H1" s="41"/>
      <c r="I1" s="41"/>
    </row>
    <row r="2" spans="1:9" ht="30" customHeight="1" x14ac:dyDescent="0.3"/>
    <row r="3" spans="1:9" ht="27" customHeight="1" x14ac:dyDescent="0.3">
      <c r="A3" s="43" t="s">
        <v>65</v>
      </c>
      <c r="B3" s="43"/>
      <c r="C3" s="43"/>
      <c r="D3" s="43"/>
      <c r="E3" s="43"/>
      <c r="F3" s="43"/>
      <c r="G3" s="43"/>
      <c r="H3" s="43"/>
      <c r="I3" s="43"/>
    </row>
    <row r="4" spans="1:9" s="3" customFormat="1" ht="27" customHeight="1" x14ac:dyDescent="0.3">
      <c r="A4" s="6" t="s">
        <v>9</v>
      </c>
      <c r="B4" s="11" t="s">
        <v>0</v>
      </c>
      <c r="C4" s="7" t="s">
        <v>8</v>
      </c>
      <c r="D4" s="7" t="s">
        <v>1</v>
      </c>
      <c r="E4" s="7" t="s">
        <v>2</v>
      </c>
      <c r="F4" s="7" t="s">
        <v>3</v>
      </c>
      <c r="G4" s="14" t="s">
        <v>4</v>
      </c>
      <c r="H4" s="19" t="s">
        <v>5</v>
      </c>
      <c r="I4" s="23" t="s">
        <v>6</v>
      </c>
    </row>
    <row r="5" spans="1:9" ht="55.2" x14ac:dyDescent="0.3">
      <c r="A5" s="8" t="s">
        <v>7</v>
      </c>
      <c r="B5" s="8">
        <v>6108</v>
      </c>
      <c r="C5" s="12" t="s">
        <v>68</v>
      </c>
      <c r="D5" s="9" t="s">
        <v>159</v>
      </c>
      <c r="E5" s="9" t="s">
        <v>67</v>
      </c>
      <c r="F5" s="9" t="s">
        <v>66</v>
      </c>
      <c r="G5" s="15">
        <v>25</v>
      </c>
      <c r="H5" s="20">
        <v>10</v>
      </c>
      <c r="I5" s="24">
        <f>G5*H5</f>
        <v>250</v>
      </c>
    </row>
    <row r="6" spans="1:9" ht="55.2" x14ac:dyDescent="0.3">
      <c r="A6" s="8" t="s">
        <v>10</v>
      </c>
      <c r="B6" s="8">
        <v>6109</v>
      </c>
      <c r="C6" s="12" t="s">
        <v>68</v>
      </c>
      <c r="D6" s="9" t="s">
        <v>160</v>
      </c>
      <c r="E6" s="9" t="s">
        <v>67</v>
      </c>
      <c r="F6" s="9" t="s">
        <v>66</v>
      </c>
      <c r="G6" s="15">
        <v>25</v>
      </c>
      <c r="H6" s="20">
        <v>9.99</v>
      </c>
      <c r="I6" s="24">
        <f>G6*H6</f>
        <v>249.75</v>
      </c>
    </row>
    <row r="7" spans="1:9" ht="41.4" x14ac:dyDescent="0.3">
      <c r="A7" s="8" t="s">
        <v>11</v>
      </c>
      <c r="B7" s="8">
        <v>6144</v>
      </c>
      <c r="C7" s="9" t="s">
        <v>72</v>
      </c>
      <c r="D7" s="9" t="s">
        <v>69</v>
      </c>
      <c r="E7" s="17" t="s">
        <v>71</v>
      </c>
      <c r="F7" s="9" t="s">
        <v>70</v>
      </c>
      <c r="G7" s="15">
        <v>23</v>
      </c>
      <c r="H7" s="20">
        <v>10</v>
      </c>
      <c r="I7" s="24">
        <f t="shared" ref="I7:I11" si="0">G7*H7</f>
        <v>230</v>
      </c>
    </row>
    <row r="8" spans="1:9" ht="55.2" x14ac:dyDescent="0.3">
      <c r="A8" s="8" t="s">
        <v>12</v>
      </c>
      <c r="B8" s="8">
        <v>6038</v>
      </c>
      <c r="C8" s="9" t="s">
        <v>75</v>
      </c>
      <c r="D8" s="9" t="s">
        <v>73</v>
      </c>
      <c r="E8" s="9" t="s">
        <v>74</v>
      </c>
      <c r="F8" s="9" t="s">
        <v>66</v>
      </c>
      <c r="G8" s="15">
        <v>25</v>
      </c>
      <c r="H8" s="20">
        <v>24.99</v>
      </c>
      <c r="I8" s="24">
        <f t="shared" si="0"/>
        <v>624.75</v>
      </c>
    </row>
    <row r="9" spans="1:9" ht="41.4" x14ac:dyDescent="0.3">
      <c r="A9" s="28" t="s">
        <v>181</v>
      </c>
      <c r="B9" s="28">
        <v>5984</v>
      </c>
      <c r="C9" s="29" t="s">
        <v>76</v>
      </c>
      <c r="D9" s="29" t="s">
        <v>77</v>
      </c>
      <c r="E9" s="29" t="s">
        <v>78</v>
      </c>
      <c r="F9" s="29" t="s">
        <v>66</v>
      </c>
      <c r="G9" s="30">
        <v>58</v>
      </c>
      <c r="H9" s="31">
        <v>10</v>
      </c>
      <c r="I9" s="32">
        <f t="shared" si="0"/>
        <v>580</v>
      </c>
    </row>
    <row r="10" spans="1:9" ht="55.2" x14ac:dyDescent="0.3">
      <c r="A10" s="28" t="s">
        <v>55</v>
      </c>
      <c r="B10" s="28">
        <v>7001</v>
      </c>
      <c r="C10" s="29" t="s">
        <v>83</v>
      </c>
      <c r="D10" s="29" t="s">
        <v>80</v>
      </c>
      <c r="E10" s="29" t="s">
        <v>82</v>
      </c>
      <c r="F10" s="29" t="s">
        <v>81</v>
      </c>
      <c r="G10" s="30">
        <v>42</v>
      </c>
      <c r="H10" s="31">
        <v>10.29</v>
      </c>
      <c r="I10" s="32">
        <f t="shared" si="0"/>
        <v>432.17999999999995</v>
      </c>
    </row>
    <row r="11" spans="1:9" x14ac:dyDescent="0.3">
      <c r="A11" s="8"/>
      <c r="B11" s="8"/>
      <c r="C11" s="9"/>
      <c r="D11" s="9" t="s">
        <v>84</v>
      </c>
      <c r="E11" s="9"/>
      <c r="F11" s="9"/>
      <c r="G11" s="15"/>
      <c r="H11" s="20"/>
      <c r="I11" s="24">
        <f t="shared" si="0"/>
        <v>0</v>
      </c>
    </row>
    <row r="12" spans="1:9" ht="55.2" x14ac:dyDescent="0.3">
      <c r="A12" s="8" t="s">
        <v>13</v>
      </c>
      <c r="B12" s="8">
        <v>6123</v>
      </c>
      <c r="C12" s="9" t="s">
        <v>68</v>
      </c>
      <c r="D12" s="9" t="s">
        <v>85</v>
      </c>
      <c r="E12" s="9" t="s">
        <v>86</v>
      </c>
      <c r="F12" s="9" t="s">
        <v>81</v>
      </c>
      <c r="G12" s="15">
        <v>36</v>
      </c>
      <c r="H12" s="20">
        <v>19.989999999999998</v>
      </c>
      <c r="I12" s="24">
        <f t="shared" ref="I12:I14" si="1">G12*H12</f>
        <v>719.64</v>
      </c>
    </row>
    <row r="13" spans="1:9" ht="55.2" x14ac:dyDescent="0.3">
      <c r="A13" s="8" t="s">
        <v>14</v>
      </c>
      <c r="B13" s="8">
        <v>6151</v>
      </c>
      <c r="C13" s="9" t="s">
        <v>72</v>
      </c>
      <c r="D13" s="9" t="s">
        <v>87</v>
      </c>
      <c r="E13" s="9" t="s">
        <v>88</v>
      </c>
      <c r="F13" s="9" t="s">
        <v>81</v>
      </c>
      <c r="G13" s="15">
        <v>35</v>
      </c>
      <c r="H13" s="20">
        <v>10</v>
      </c>
      <c r="I13" s="24">
        <f t="shared" ref="I13" si="2">G13*H13</f>
        <v>350</v>
      </c>
    </row>
    <row r="14" spans="1:9" ht="55.2" x14ac:dyDescent="0.3">
      <c r="A14" s="8" t="s">
        <v>15</v>
      </c>
      <c r="B14" s="8" t="s">
        <v>161</v>
      </c>
      <c r="C14" s="9" t="s">
        <v>75</v>
      </c>
      <c r="D14" s="9" t="s">
        <v>89</v>
      </c>
      <c r="E14" s="9" t="s">
        <v>90</v>
      </c>
      <c r="F14" s="9" t="s">
        <v>81</v>
      </c>
      <c r="G14" s="15">
        <v>35</v>
      </c>
      <c r="H14" s="20">
        <v>24.99</v>
      </c>
      <c r="I14" s="24">
        <f t="shared" si="1"/>
        <v>874.65</v>
      </c>
    </row>
    <row r="15" spans="1:9" x14ac:dyDescent="0.3">
      <c r="A15" s="5"/>
      <c r="C15" s="10"/>
      <c r="D15" s="10"/>
      <c r="E15" s="10"/>
      <c r="F15" s="10"/>
      <c r="G15" s="38" t="s">
        <v>61</v>
      </c>
      <c r="H15" s="39"/>
      <c r="I15" s="25">
        <f>SUM(I5:I14)</f>
        <v>4310.9699999999993</v>
      </c>
    </row>
    <row r="16" spans="1:9" ht="27" customHeight="1" x14ac:dyDescent="0.3">
      <c r="A16" s="43" t="s">
        <v>91</v>
      </c>
      <c r="B16" s="43"/>
      <c r="C16" s="43"/>
      <c r="D16" s="43"/>
      <c r="E16" s="43"/>
      <c r="F16" s="43"/>
      <c r="G16" s="43"/>
      <c r="H16" s="43"/>
      <c r="I16" s="43"/>
    </row>
    <row r="17" spans="1:9" s="3" customFormat="1" ht="27.6" x14ac:dyDescent="0.3">
      <c r="A17" s="6" t="s">
        <v>9</v>
      </c>
      <c r="B17" s="11" t="s">
        <v>0</v>
      </c>
      <c r="C17" s="7" t="s">
        <v>8</v>
      </c>
      <c r="D17" s="7" t="s">
        <v>1</v>
      </c>
      <c r="E17" s="7" t="s">
        <v>2</v>
      </c>
      <c r="F17" s="7" t="s">
        <v>3</v>
      </c>
      <c r="G17" s="14" t="s">
        <v>4</v>
      </c>
      <c r="H17" s="19" t="s">
        <v>5</v>
      </c>
      <c r="I17" s="23" t="s">
        <v>6</v>
      </c>
    </row>
    <row r="18" spans="1:9" ht="41.4" x14ac:dyDescent="0.3">
      <c r="A18" s="8" t="s">
        <v>16</v>
      </c>
      <c r="B18" s="8">
        <v>7164</v>
      </c>
      <c r="C18" s="12" t="s">
        <v>68</v>
      </c>
      <c r="D18" s="9" t="s">
        <v>162</v>
      </c>
      <c r="E18" s="9" t="s">
        <v>92</v>
      </c>
      <c r="F18" s="9" t="s">
        <v>66</v>
      </c>
      <c r="G18" s="15">
        <v>47</v>
      </c>
      <c r="H18" s="20">
        <v>10.69</v>
      </c>
      <c r="I18" s="24">
        <f>G18*H18</f>
        <v>502.42999999999995</v>
      </c>
    </row>
    <row r="19" spans="1:9" ht="41.4" x14ac:dyDescent="0.3">
      <c r="A19" s="8" t="s">
        <v>17</v>
      </c>
      <c r="B19" s="8">
        <v>7165</v>
      </c>
      <c r="C19" s="12" t="s">
        <v>68</v>
      </c>
      <c r="D19" s="9" t="s">
        <v>163</v>
      </c>
      <c r="E19" s="9" t="s">
        <v>92</v>
      </c>
      <c r="F19" s="9" t="s">
        <v>66</v>
      </c>
      <c r="G19" s="15">
        <v>47</v>
      </c>
      <c r="H19" s="20">
        <v>10.93</v>
      </c>
      <c r="I19" s="24">
        <f>G19*H19</f>
        <v>513.71</v>
      </c>
    </row>
    <row r="20" spans="1:9" ht="41.4" x14ac:dyDescent="0.3">
      <c r="A20" s="8" t="s">
        <v>18</v>
      </c>
      <c r="B20" s="8">
        <v>7160</v>
      </c>
      <c r="C20" s="9" t="s">
        <v>72</v>
      </c>
      <c r="D20" s="9" t="s">
        <v>164</v>
      </c>
      <c r="E20" s="9" t="s">
        <v>93</v>
      </c>
      <c r="F20" s="9" t="s">
        <v>66</v>
      </c>
      <c r="G20" s="15">
        <v>48</v>
      </c>
      <c r="H20" s="20">
        <v>5.25</v>
      </c>
      <c r="I20" s="24">
        <f t="shared" ref="I20" si="3">G20*H20</f>
        <v>252</v>
      </c>
    </row>
    <row r="21" spans="1:9" ht="41.4" x14ac:dyDescent="0.3">
      <c r="A21" s="8" t="s">
        <v>19</v>
      </c>
      <c r="B21" s="8">
        <v>7161</v>
      </c>
      <c r="C21" s="9" t="s">
        <v>72</v>
      </c>
      <c r="D21" s="9" t="s">
        <v>165</v>
      </c>
      <c r="E21" s="9" t="s">
        <v>93</v>
      </c>
      <c r="F21" s="9" t="s">
        <v>66</v>
      </c>
      <c r="G21" s="15">
        <v>48</v>
      </c>
      <c r="H21" s="20">
        <v>5.55</v>
      </c>
      <c r="I21" s="24">
        <f t="shared" ref="I21:I25" si="4">G21*H21</f>
        <v>266.39999999999998</v>
      </c>
    </row>
    <row r="22" spans="1:9" ht="41.4" x14ac:dyDescent="0.3">
      <c r="A22" s="8" t="s">
        <v>20</v>
      </c>
      <c r="B22" s="8">
        <v>7168</v>
      </c>
      <c r="C22" s="9" t="s">
        <v>75</v>
      </c>
      <c r="D22" s="9" t="s">
        <v>166</v>
      </c>
      <c r="E22" s="17" t="s">
        <v>94</v>
      </c>
      <c r="F22" s="9" t="s">
        <v>66</v>
      </c>
      <c r="G22" s="15">
        <v>48</v>
      </c>
      <c r="H22" s="20">
        <v>12.85</v>
      </c>
      <c r="I22" s="24">
        <f t="shared" ref="I22" si="5">G22*H22</f>
        <v>616.79999999999995</v>
      </c>
    </row>
    <row r="23" spans="1:9" ht="41.4" x14ac:dyDescent="0.3">
      <c r="A23" s="8" t="s">
        <v>56</v>
      </c>
      <c r="B23" s="8">
        <v>7169</v>
      </c>
      <c r="C23" s="9" t="s">
        <v>75</v>
      </c>
      <c r="D23" s="9" t="s">
        <v>167</v>
      </c>
      <c r="E23" s="17" t="s">
        <v>94</v>
      </c>
      <c r="F23" s="9" t="s">
        <v>66</v>
      </c>
      <c r="G23" s="15">
        <v>48</v>
      </c>
      <c r="H23" s="20">
        <v>12.89</v>
      </c>
      <c r="I23" s="24">
        <f t="shared" si="4"/>
        <v>618.72</v>
      </c>
    </row>
    <row r="24" spans="1:9" ht="55.2" x14ac:dyDescent="0.3">
      <c r="A24" s="28" t="s">
        <v>21</v>
      </c>
      <c r="B24" s="28">
        <v>6897</v>
      </c>
      <c r="C24" s="29" t="s">
        <v>76</v>
      </c>
      <c r="D24" s="29" t="s">
        <v>95</v>
      </c>
      <c r="E24" s="29" t="s">
        <v>96</v>
      </c>
      <c r="F24" s="29" t="s">
        <v>66</v>
      </c>
      <c r="G24" s="30">
        <v>73</v>
      </c>
      <c r="H24" s="31">
        <v>10.8</v>
      </c>
      <c r="I24" s="32">
        <f>G24*H24</f>
        <v>788.40000000000009</v>
      </c>
    </row>
    <row r="25" spans="1:9" ht="41.4" x14ac:dyDescent="0.3">
      <c r="A25" s="28" t="s">
        <v>22</v>
      </c>
      <c r="B25" s="28">
        <v>6721</v>
      </c>
      <c r="C25" s="29" t="s">
        <v>79</v>
      </c>
      <c r="D25" s="29" t="s">
        <v>97</v>
      </c>
      <c r="E25" s="29" t="s">
        <v>99</v>
      </c>
      <c r="F25" s="29" t="s">
        <v>98</v>
      </c>
      <c r="G25" s="30">
        <v>15</v>
      </c>
      <c r="H25" s="31">
        <v>10.29</v>
      </c>
      <c r="I25" s="32">
        <f t="shared" si="4"/>
        <v>154.35</v>
      </c>
    </row>
    <row r="26" spans="1:9" ht="41.4" x14ac:dyDescent="0.3">
      <c r="A26" s="28" t="s">
        <v>23</v>
      </c>
      <c r="B26" s="28">
        <v>7002</v>
      </c>
      <c r="C26" s="29" t="s">
        <v>83</v>
      </c>
      <c r="D26" s="29" t="s">
        <v>100</v>
      </c>
      <c r="E26" s="29" t="s">
        <v>102</v>
      </c>
      <c r="F26" s="29" t="s">
        <v>101</v>
      </c>
      <c r="G26" s="30">
        <v>61</v>
      </c>
      <c r="H26" s="31">
        <v>10.29</v>
      </c>
      <c r="I26" s="32">
        <f t="shared" ref="I26:I27" si="6">G26*H26</f>
        <v>627.68999999999994</v>
      </c>
    </row>
    <row r="27" spans="1:9" x14ac:dyDescent="0.3">
      <c r="A27" s="8"/>
      <c r="B27" s="8"/>
      <c r="C27" s="9"/>
      <c r="D27" s="9"/>
      <c r="E27" s="9"/>
      <c r="F27" s="9"/>
      <c r="G27" s="15"/>
      <c r="H27" s="20"/>
      <c r="I27" s="24">
        <f t="shared" si="6"/>
        <v>0</v>
      </c>
    </row>
    <row r="28" spans="1:9" x14ac:dyDescent="0.3">
      <c r="A28" s="5"/>
      <c r="C28" s="10"/>
      <c r="D28" s="10"/>
      <c r="E28" s="10"/>
      <c r="F28" s="10"/>
      <c r="G28" s="38" t="s">
        <v>103</v>
      </c>
      <c r="H28" s="39"/>
      <c r="I28" s="25">
        <f>SUM(I18:I26)</f>
        <v>4340.5</v>
      </c>
    </row>
    <row r="29" spans="1:9" x14ac:dyDescent="0.3">
      <c r="A29" s="44" t="s">
        <v>104</v>
      </c>
      <c r="B29" s="45"/>
      <c r="C29" s="45"/>
      <c r="D29" s="45"/>
      <c r="E29" s="45"/>
      <c r="F29" s="45"/>
      <c r="G29" s="45"/>
      <c r="H29" s="45"/>
      <c r="I29" s="46"/>
    </row>
    <row r="30" spans="1:9" ht="27.6" x14ac:dyDescent="0.3">
      <c r="A30" s="6" t="s">
        <v>9</v>
      </c>
      <c r="B30" s="11" t="s">
        <v>0</v>
      </c>
      <c r="C30" s="7" t="s">
        <v>8</v>
      </c>
      <c r="D30" s="7" t="s">
        <v>1</v>
      </c>
      <c r="E30" s="7" t="s">
        <v>2</v>
      </c>
      <c r="F30" s="7" t="s">
        <v>3</v>
      </c>
      <c r="G30" s="14" t="s">
        <v>4</v>
      </c>
      <c r="H30" s="19" t="s">
        <v>5</v>
      </c>
      <c r="I30" s="23" t="s">
        <v>6</v>
      </c>
    </row>
    <row r="31" spans="1:9" ht="55.2" x14ac:dyDescent="0.3">
      <c r="A31" s="8" t="s">
        <v>24</v>
      </c>
      <c r="B31" s="8">
        <v>7059</v>
      </c>
      <c r="C31" s="9" t="s">
        <v>68</v>
      </c>
      <c r="D31" s="9" t="s">
        <v>105</v>
      </c>
      <c r="E31" s="9" t="s">
        <v>86</v>
      </c>
      <c r="F31" s="9" t="s">
        <v>101</v>
      </c>
      <c r="G31" s="15">
        <v>24</v>
      </c>
      <c r="H31" s="20">
        <v>20.59</v>
      </c>
      <c r="I31" s="24">
        <f t="shared" ref="I31:I33" si="7">G31*H31</f>
        <v>494.15999999999997</v>
      </c>
    </row>
    <row r="32" spans="1:9" ht="41.4" x14ac:dyDescent="0.3">
      <c r="A32" s="8" t="s">
        <v>25</v>
      </c>
      <c r="B32" s="8">
        <v>7034</v>
      </c>
      <c r="C32" s="9" t="s">
        <v>72</v>
      </c>
      <c r="D32" s="9" t="s">
        <v>106</v>
      </c>
      <c r="E32" s="9" t="s">
        <v>108</v>
      </c>
      <c r="F32" s="9" t="s">
        <v>101</v>
      </c>
      <c r="G32" s="15">
        <v>20</v>
      </c>
      <c r="H32" s="20">
        <v>10.29</v>
      </c>
      <c r="I32" s="24">
        <f t="shared" si="7"/>
        <v>205.79999999999998</v>
      </c>
    </row>
    <row r="33" spans="1:9" ht="41.4" x14ac:dyDescent="0.3">
      <c r="A33" s="8" t="s">
        <v>26</v>
      </c>
      <c r="B33" s="8">
        <v>7071</v>
      </c>
      <c r="C33" s="9" t="s">
        <v>75</v>
      </c>
      <c r="D33" s="9" t="s">
        <v>109</v>
      </c>
      <c r="E33" s="9" t="s">
        <v>110</v>
      </c>
      <c r="F33" s="9" t="s">
        <v>101</v>
      </c>
      <c r="G33" s="15">
        <v>23</v>
      </c>
      <c r="H33" s="20">
        <v>25.73</v>
      </c>
      <c r="I33" s="24">
        <f t="shared" si="7"/>
        <v>591.79</v>
      </c>
    </row>
    <row r="34" spans="1:9" x14ac:dyDescent="0.3">
      <c r="A34" s="8"/>
      <c r="B34" s="8"/>
      <c r="C34" s="9"/>
      <c r="D34" s="9"/>
      <c r="E34" s="9"/>
      <c r="F34" s="9"/>
      <c r="G34" s="15"/>
      <c r="H34" s="20"/>
      <c r="I34" s="24">
        <f t="shared" ref="I34" si="8">G34*H34</f>
        <v>0</v>
      </c>
    </row>
    <row r="35" spans="1:9" x14ac:dyDescent="0.3">
      <c r="A35" s="5"/>
      <c r="C35" s="10"/>
      <c r="D35" s="10"/>
      <c r="E35" s="10"/>
      <c r="F35" s="10"/>
      <c r="G35" s="38" t="s">
        <v>107</v>
      </c>
      <c r="H35" s="39"/>
      <c r="I35" s="25">
        <f>SUM(I31:I33)</f>
        <v>1291.75</v>
      </c>
    </row>
    <row r="36" spans="1:9" x14ac:dyDescent="0.3">
      <c r="A36" s="44" t="s">
        <v>111</v>
      </c>
      <c r="B36" s="45"/>
      <c r="C36" s="45"/>
      <c r="D36" s="45"/>
      <c r="E36" s="45"/>
      <c r="F36" s="45"/>
      <c r="G36" s="45"/>
      <c r="H36" s="45"/>
      <c r="I36" s="46"/>
    </row>
    <row r="37" spans="1:9" ht="27.6" x14ac:dyDescent="0.3">
      <c r="A37" s="6" t="s">
        <v>9</v>
      </c>
      <c r="B37" s="11" t="s">
        <v>0</v>
      </c>
      <c r="C37" s="7" t="s">
        <v>8</v>
      </c>
      <c r="D37" s="7" t="s">
        <v>1</v>
      </c>
      <c r="E37" s="7" t="s">
        <v>2</v>
      </c>
      <c r="F37" s="7" t="s">
        <v>3</v>
      </c>
      <c r="G37" s="14" t="s">
        <v>4</v>
      </c>
      <c r="H37" s="19" t="s">
        <v>5</v>
      </c>
      <c r="I37" s="23" t="s">
        <v>6</v>
      </c>
    </row>
    <row r="38" spans="1:9" ht="41.4" x14ac:dyDescent="0.3">
      <c r="A38" s="8" t="s">
        <v>27</v>
      </c>
      <c r="B38" s="9">
        <v>7166</v>
      </c>
      <c r="C38" s="9" t="s">
        <v>68</v>
      </c>
      <c r="D38" s="9" t="s">
        <v>168</v>
      </c>
      <c r="E38" s="9" t="s">
        <v>112</v>
      </c>
      <c r="F38" s="9" t="s">
        <v>113</v>
      </c>
      <c r="G38" s="15">
        <v>36</v>
      </c>
      <c r="H38" s="20">
        <v>10.69</v>
      </c>
      <c r="I38" s="24">
        <f t="shared" ref="I38" si="9">G38*H38</f>
        <v>384.84</v>
      </c>
    </row>
    <row r="39" spans="1:9" ht="41.4" x14ac:dyDescent="0.3">
      <c r="A39" s="8" t="s">
        <v>28</v>
      </c>
      <c r="B39" s="9">
        <v>7167</v>
      </c>
      <c r="C39" s="9" t="s">
        <v>68</v>
      </c>
      <c r="D39" s="9" t="s">
        <v>169</v>
      </c>
      <c r="E39" s="9" t="s">
        <v>112</v>
      </c>
      <c r="F39" s="9" t="s">
        <v>113</v>
      </c>
      <c r="G39" s="15">
        <v>36</v>
      </c>
      <c r="H39" s="20">
        <v>10.93</v>
      </c>
      <c r="I39" s="24">
        <f t="shared" ref="I39:I45" si="10">G39*H39</f>
        <v>393.48</v>
      </c>
    </row>
    <row r="40" spans="1:9" ht="41.4" x14ac:dyDescent="0.3">
      <c r="A40" s="8" t="s">
        <v>29</v>
      </c>
      <c r="B40" s="9">
        <v>7162</v>
      </c>
      <c r="C40" s="9" t="s">
        <v>72</v>
      </c>
      <c r="D40" s="9" t="s">
        <v>170</v>
      </c>
      <c r="E40" s="9" t="s">
        <v>114</v>
      </c>
      <c r="F40" s="9" t="s">
        <v>115</v>
      </c>
      <c r="G40" s="15">
        <v>34</v>
      </c>
      <c r="H40" s="20">
        <v>5.25</v>
      </c>
      <c r="I40" s="24">
        <f t="shared" ref="I40" si="11">G40*H40</f>
        <v>178.5</v>
      </c>
    </row>
    <row r="41" spans="1:9" ht="41.4" x14ac:dyDescent="0.3">
      <c r="A41" s="8" t="s">
        <v>30</v>
      </c>
      <c r="B41" s="9">
        <v>7163</v>
      </c>
      <c r="C41" s="9" t="s">
        <v>72</v>
      </c>
      <c r="D41" s="9" t="s">
        <v>171</v>
      </c>
      <c r="E41" s="9" t="s">
        <v>114</v>
      </c>
      <c r="F41" s="9" t="s">
        <v>115</v>
      </c>
      <c r="G41" s="15">
        <v>34</v>
      </c>
      <c r="H41" s="20">
        <v>5.55</v>
      </c>
      <c r="I41" s="24">
        <f t="shared" si="10"/>
        <v>188.7</v>
      </c>
    </row>
    <row r="42" spans="1:9" s="4" customFormat="1" ht="41.4" x14ac:dyDescent="0.3">
      <c r="A42" s="8" t="s">
        <v>63</v>
      </c>
      <c r="B42" s="9">
        <v>7170</v>
      </c>
      <c r="C42" s="9" t="s">
        <v>75</v>
      </c>
      <c r="D42" s="9" t="s">
        <v>172</v>
      </c>
      <c r="E42" s="9" t="s">
        <v>116</v>
      </c>
      <c r="F42" s="9" t="s">
        <v>113</v>
      </c>
      <c r="G42" s="15">
        <v>36</v>
      </c>
      <c r="H42" s="20">
        <v>12.85</v>
      </c>
      <c r="I42" s="24">
        <f t="shared" ref="I42" si="12">G42*H42</f>
        <v>462.59999999999997</v>
      </c>
    </row>
    <row r="43" spans="1:9" s="4" customFormat="1" ht="41.4" x14ac:dyDescent="0.3">
      <c r="A43" s="8" t="s">
        <v>31</v>
      </c>
      <c r="B43" s="9">
        <v>7171</v>
      </c>
      <c r="C43" s="9" t="s">
        <v>75</v>
      </c>
      <c r="D43" s="9" t="s">
        <v>173</v>
      </c>
      <c r="E43" s="9" t="s">
        <v>116</v>
      </c>
      <c r="F43" s="9" t="s">
        <v>113</v>
      </c>
      <c r="G43" s="15">
        <v>36</v>
      </c>
      <c r="H43" s="20">
        <v>12.89</v>
      </c>
      <c r="I43" s="24">
        <f t="shared" si="10"/>
        <v>464.04</v>
      </c>
    </row>
    <row r="44" spans="1:9" ht="55.2" x14ac:dyDescent="0.3">
      <c r="A44" s="28" t="s">
        <v>32</v>
      </c>
      <c r="B44" s="29">
        <v>6898</v>
      </c>
      <c r="C44" s="29" t="s">
        <v>76</v>
      </c>
      <c r="D44" s="29" t="s">
        <v>117</v>
      </c>
      <c r="E44" s="29" t="s">
        <v>118</v>
      </c>
      <c r="F44" s="29" t="s">
        <v>115</v>
      </c>
      <c r="G44" s="30">
        <v>57</v>
      </c>
      <c r="H44" s="31">
        <v>10.29</v>
      </c>
      <c r="I44" s="32">
        <f t="shared" si="10"/>
        <v>586.53</v>
      </c>
    </row>
    <row r="45" spans="1:9" s="4" customFormat="1" ht="27" customHeight="1" x14ac:dyDescent="0.3">
      <c r="A45" s="28" t="s">
        <v>33</v>
      </c>
      <c r="B45" s="29">
        <v>6700</v>
      </c>
      <c r="C45" s="29" t="s">
        <v>79</v>
      </c>
      <c r="D45" s="29" t="s">
        <v>119</v>
      </c>
      <c r="E45" s="29" t="s">
        <v>121</v>
      </c>
      <c r="F45" s="29" t="s">
        <v>120</v>
      </c>
      <c r="G45" s="30">
        <v>5</v>
      </c>
      <c r="H45" s="31">
        <v>10.29</v>
      </c>
      <c r="I45" s="32">
        <f t="shared" si="10"/>
        <v>51.449999999999996</v>
      </c>
    </row>
    <row r="46" spans="1:9" ht="42" customHeight="1" x14ac:dyDescent="0.3">
      <c r="A46" s="28" t="s">
        <v>34</v>
      </c>
      <c r="B46" s="29">
        <v>7003</v>
      </c>
      <c r="C46" s="29" t="s">
        <v>83</v>
      </c>
      <c r="D46" s="29" t="s">
        <v>122</v>
      </c>
      <c r="E46" s="29" t="s">
        <v>102</v>
      </c>
      <c r="F46" s="29" t="s">
        <v>123</v>
      </c>
      <c r="G46" s="30">
        <v>61</v>
      </c>
      <c r="H46" s="31">
        <v>10.29</v>
      </c>
      <c r="I46" s="32">
        <f t="shared" ref="I46" si="13">G46*H46</f>
        <v>627.68999999999994</v>
      </c>
    </row>
    <row r="47" spans="1:9" x14ac:dyDescent="0.3">
      <c r="A47" s="8"/>
      <c r="B47" s="9"/>
      <c r="C47" s="9"/>
      <c r="D47" s="9"/>
      <c r="E47" s="9"/>
      <c r="F47" s="9"/>
      <c r="G47" s="15"/>
      <c r="H47" s="20"/>
      <c r="I47" s="24">
        <f>G47*H47</f>
        <v>0</v>
      </c>
    </row>
    <row r="48" spans="1:9" x14ac:dyDescent="0.3">
      <c r="A48" s="5"/>
      <c r="C48" s="10"/>
      <c r="D48" s="10"/>
      <c r="E48" s="10"/>
      <c r="F48" s="10"/>
      <c r="G48" s="38" t="s">
        <v>124</v>
      </c>
      <c r="H48" s="39"/>
      <c r="I48" s="25">
        <f>SUM(I38:I46)</f>
        <v>3337.8299999999995</v>
      </c>
    </row>
    <row r="49" spans="1:9" x14ac:dyDescent="0.3">
      <c r="A49" s="44" t="s">
        <v>125</v>
      </c>
      <c r="B49" s="45"/>
      <c r="C49" s="45"/>
      <c r="D49" s="45"/>
      <c r="E49" s="45"/>
      <c r="F49" s="45"/>
      <c r="G49" s="45"/>
      <c r="H49" s="45"/>
      <c r="I49" s="46"/>
    </row>
    <row r="50" spans="1:9" ht="27.6" x14ac:dyDescent="0.3">
      <c r="A50" s="6" t="s">
        <v>9</v>
      </c>
      <c r="B50" s="11" t="s">
        <v>0</v>
      </c>
      <c r="C50" s="7" t="s">
        <v>8</v>
      </c>
      <c r="D50" s="7" t="s">
        <v>1</v>
      </c>
      <c r="E50" s="7" t="s">
        <v>2</v>
      </c>
      <c r="F50" s="7" t="s">
        <v>3</v>
      </c>
      <c r="G50" s="14" t="s">
        <v>4</v>
      </c>
      <c r="H50" s="19" t="s">
        <v>5</v>
      </c>
      <c r="I50" s="23" t="s">
        <v>6</v>
      </c>
    </row>
    <row r="51" spans="1:9" ht="41.4" x14ac:dyDescent="0.3">
      <c r="A51" s="8" t="s">
        <v>35</v>
      </c>
      <c r="B51" s="8">
        <v>6552</v>
      </c>
      <c r="C51" s="9" t="s">
        <v>68</v>
      </c>
      <c r="D51" s="9" t="s">
        <v>126</v>
      </c>
      <c r="E51" s="9" t="s">
        <v>129</v>
      </c>
      <c r="F51" s="9" t="s">
        <v>70</v>
      </c>
      <c r="G51" s="15">
        <v>13</v>
      </c>
      <c r="H51" s="20">
        <v>10.25</v>
      </c>
      <c r="I51" s="24">
        <f t="shared" ref="I51:I60" si="14">G51*H51</f>
        <v>133.25</v>
      </c>
    </row>
    <row r="52" spans="1:9" ht="41.4" x14ac:dyDescent="0.3">
      <c r="A52" s="8" t="s">
        <v>36</v>
      </c>
      <c r="B52" s="8">
        <v>6553</v>
      </c>
      <c r="C52" s="9" t="s">
        <v>68</v>
      </c>
      <c r="D52" s="9" t="s">
        <v>127</v>
      </c>
      <c r="E52" s="9" t="s">
        <v>129</v>
      </c>
      <c r="F52" s="9" t="s">
        <v>70</v>
      </c>
      <c r="G52" s="15">
        <v>13</v>
      </c>
      <c r="H52" s="20">
        <v>10.34</v>
      </c>
      <c r="I52" s="24">
        <f t="shared" si="14"/>
        <v>134.41999999999999</v>
      </c>
    </row>
    <row r="53" spans="1:9" ht="41.4" x14ac:dyDescent="0.3">
      <c r="A53" s="8" t="s">
        <v>37</v>
      </c>
      <c r="B53" s="8">
        <v>6567</v>
      </c>
      <c r="C53" s="9" t="s">
        <v>72</v>
      </c>
      <c r="D53" s="9" t="s">
        <v>128</v>
      </c>
      <c r="E53" s="9" t="s">
        <v>130</v>
      </c>
      <c r="F53" s="9" t="s">
        <v>70</v>
      </c>
      <c r="G53" s="15">
        <v>12</v>
      </c>
      <c r="H53" s="20">
        <v>10.29</v>
      </c>
      <c r="I53" s="24">
        <f t="shared" si="14"/>
        <v>123.47999999999999</v>
      </c>
    </row>
    <row r="54" spans="1:9" ht="41.4" x14ac:dyDescent="0.3">
      <c r="A54" s="8" t="s">
        <v>57</v>
      </c>
      <c r="B54" s="8">
        <v>6489</v>
      </c>
      <c r="C54" s="9" t="s">
        <v>75</v>
      </c>
      <c r="D54" s="9" t="s">
        <v>131</v>
      </c>
      <c r="E54" s="9" t="s">
        <v>132</v>
      </c>
      <c r="F54" s="9" t="s">
        <v>70</v>
      </c>
      <c r="G54" s="15">
        <v>14</v>
      </c>
      <c r="H54" s="20">
        <v>12.85</v>
      </c>
      <c r="I54" s="24">
        <f t="shared" si="14"/>
        <v>179.9</v>
      </c>
    </row>
    <row r="55" spans="1:9" ht="55.2" x14ac:dyDescent="0.3">
      <c r="A55" s="8" t="s">
        <v>38</v>
      </c>
      <c r="B55" s="8">
        <v>6488</v>
      </c>
      <c r="C55" s="9" t="s">
        <v>75</v>
      </c>
      <c r="D55" s="9" t="s">
        <v>134</v>
      </c>
      <c r="E55" s="9" t="s">
        <v>133</v>
      </c>
      <c r="F55" s="9" t="s">
        <v>70</v>
      </c>
      <c r="G55" s="15">
        <v>14</v>
      </c>
      <c r="H55" s="20">
        <v>12.89</v>
      </c>
      <c r="I55" s="24">
        <f t="shared" si="14"/>
        <v>180.46</v>
      </c>
    </row>
    <row r="56" spans="1:9" x14ac:dyDescent="0.3">
      <c r="A56" s="8"/>
      <c r="B56" s="8"/>
      <c r="C56" s="9"/>
      <c r="D56" s="9" t="s">
        <v>136</v>
      </c>
      <c r="E56" s="9"/>
      <c r="F56" s="9"/>
      <c r="G56" s="15"/>
      <c r="H56" s="20"/>
      <c r="I56" s="24">
        <f t="shared" si="14"/>
        <v>0</v>
      </c>
    </row>
    <row r="57" spans="1:9" ht="55.2" x14ac:dyDescent="0.3">
      <c r="A57" s="8" t="s">
        <v>39</v>
      </c>
      <c r="B57" s="8">
        <v>7060</v>
      </c>
      <c r="C57" s="9" t="s">
        <v>68</v>
      </c>
      <c r="D57" s="9" t="s">
        <v>137</v>
      </c>
      <c r="E57" s="9" t="s">
        <v>86</v>
      </c>
      <c r="F57" s="9" t="s">
        <v>138</v>
      </c>
      <c r="G57" s="15">
        <v>9</v>
      </c>
      <c r="H57" s="20">
        <v>20.59</v>
      </c>
      <c r="I57" s="24">
        <f t="shared" si="14"/>
        <v>185.31</v>
      </c>
    </row>
    <row r="58" spans="1:9" ht="41.4" x14ac:dyDescent="0.3">
      <c r="A58" s="8" t="s">
        <v>54</v>
      </c>
      <c r="B58" s="8">
        <v>7035</v>
      </c>
      <c r="C58" s="9" t="s">
        <v>72</v>
      </c>
      <c r="D58" s="9" t="s">
        <v>139</v>
      </c>
      <c r="E58" s="9" t="s">
        <v>140</v>
      </c>
      <c r="F58" s="9" t="s">
        <v>138</v>
      </c>
      <c r="G58" s="15">
        <v>7</v>
      </c>
      <c r="H58" s="20">
        <v>10.29</v>
      </c>
      <c r="I58" s="24">
        <f t="shared" si="14"/>
        <v>72.03</v>
      </c>
    </row>
    <row r="59" spans="1:9" ht="41.4" x14ac:dyDescent="0.3">
      <c r="A59" s="8" t="s">
        <v>40</v>
      </c>
      <c r="B59" s="8">
        <v>7108</v>
      </c>
      <c r="C59" s="9" t="s">
        <v>75</v>
      </c>
      <c r="D59" s="9" t="s">
        <v>141</v>
      </c>
      <c r="E59" s="9" t="s">
        <v>110</v>
      </c>
      <c r="F59" s="9" t="s">
        <v>138</v>
      </c>
      <c r="G59" s="15">
        <v>6</v>
      </c>
      <c r="H59" s="20">
        <v>25.73</v>
      </c>
      <c r="I59" s="24">
        <f t="shared" si="14"/>
        <v>154.38</v>
      </c>
    </row>
    <row r="60" spans="1:9" x14ac:dyDescent="0.3">
      <c r="A60" s="8"/>
      <c r="B60" s="8"/>
      <c r="C60" s="9"/>
      <c r="D60" s="9"/>
      <c r="E60" s="9"/>
      <c r="F60" s="9"/>
      <c r="G60" s="15"/>
      <c r="H60" s="20"/>
      <c r="I60" s="24">
        <f t="shared" si="14"/>
        <v>0</v>
      </c>
    </row>
    <row r="61" spans="1:9" x14ac:dyDescent="0.3">
      <c r="A61" s="5"/>
      <c r="C61" s="10"/>
      <c r="D61" s="10"/>
      <c r="E61" s="10"/>
      <c r="F61" s="10"/>
      <c r="G61" s="38" t="s">
        <v>135</v>
      </c>
      <c r="H61" s="38"/>
      <c r="I61" s="26">
        <f>SUM(I51:I59)</f>
        <v>1163.23</v>
      </c>
    </row>
    <row r="62" spans="1:9" x14ac:dyDescent="0.3">
      <c r="A62" s="44" t="s">
        <v>142</v>
      </c>
      <c r="B62" s="45"/>
      <c r="C62" s="45"/>
      <c r="D62" s="45"/>
      <c r="E62" s="45"/>
      <c r="F62" s="45"/>
      <c r="G62" s="45"/>
      <c r="H62" s="45"/>
      <c r="I62" s="46"/>
    </row>
    <row r="63" spans="1:9" ht="27.6" x14ac:dyDescent="0.3">
      <c r="A63" s="6" t="s">
        <v>9</v>
      </c>
      <c r="B63" s="11" t="s">
        <v>0</v>
      </c>
      <c r="C63" s="7" t="s">
        <v>8</v>
      </c>
      <c r="D63" s="7" t="s">
        <v>1</v>
      </c>
      <c r="E63" s="7" t="s">
        <v>2</v>
      </c>
      <c r="F63" s="7" t="s">
        <v>3</v>
      </c>
      <c r="G63" s="14" t="s">
        <v>4</v>
      </c>
      <c r="H63" s="19" t="s">
        <v>5</v>
      </c>
      <c r="I63" s="23" t="s">
        <v>6</v>
      </c>
    </row>
    <row r="64" spans="1:9" ht="55.2" x14ac:dyDescent="0.3">
      <c r="A64" s="8" t="s">
        <v>41</v>
      </c>
      <c r="B64" s="8">
        <v>7730</v>
      </c>
      <c r="C64" s="9" t="s">
        <v>68</v>
      </c>
      <c r="D64" s="9" t="s">
        <v>174</v>
      </c>
      <c r="E64" s="9" t="s">
        <v>144</v>
      </c>
      <c r="F64" s="9" t="s">
        <v>143</v>
      </c>
      <c r="G64" s="15">
        <v>21</v>
      </c>
      <c r="H64" s="20">
        <v>10.51</v>
      </c>
      <c r="I64" s="24">
        <f t="shared" ref="I64" si="15">G64*H64</f>
        <v>220.71</v>
      </c>
    </row>
    <row r="65" spans="1:9" ht="55.2" x14ac:dyDescent="0.3">
      <c r="A65" s="8" t="s">
        <v>42</v>
      </c>
      <c r="B65" s="8">
        <v>7731</v>
      </c>
      <c r="C65" s="9" t="s">
        <v>68</v>
      </c>
      <c r="D65" s="9" t="s">
        <v>175</v>
      </c>
      <c r="E65" s="9" t="s">
        <v>144</v>
      </c>
      <c r="F65" s="9" t="s">
        <v>143</v>
      </c>
      <c r="G65" s="15">
        <v>21</v>
      </c>
      <c r="H65" s="20">
        <v>10.4</v>
      </c>
      <c r="I65" s="24">
        <f t="shared" ref="I65:I75" si="16">G65*H65</f>
        <v>218.4</v>
      </c>
    </row>
    <row r="66" spans="1:9" ht="41.4" x14ac:dyDescent="0.3">
      <c r="A66" s="8" t="s">
        <v>62</v>
      </c>
      <c r="B66" s="8">
        <v>7728</v>
      </c>
      <c r="C66" s="9" t="s">
        <v>72</v>
      </c>
      <c r="D66" s="9" t="s">
        <v>176</v>
      </c>
      <c r="E66" s="9" t="s">
        <v>145</v>
      </c>
      <c r="F66" s="9" t="s">
        <v>143</v>
      </c>
      <c r="G66" s="15">
        <v>22</v>
      </c>
      <c r="H66" s="20">
        <v>7.84</v>
      </c>
      <c r="I66" s="24">
        <f t="shared" ref="I66" si="17">G66*H66</f>
        <v>172.48</v>
      </c>
    </row>
    <row r="67" spans="1:9" ht="41.4" x14ac:dyDescent="0.3">
      <c r="A67" s="8" t="s">
        <v>43</v>
      </c>
      <c r="B67" s="8">
        <v>7729</v>
      </c>
      <c r="C67" s="9" t="s">
        <v>72</v>
      </c>
      <c r="D67" s="9" t="s">
        <v>177</v>
      </c>
      <c r="E67" s="9" t="s">
        <v>145</v>
      </c>
      <c r="F67" s="9" t="s">
        <v>143</v>
      </c>
      <c r="G67" s="15">
        <v>22</v>
      </c>
      <c r="H67" s="20">
        <v>7.85</v>
      </c>
      <c r="I67" s="24">
        <f t="shared" si="16"/>
        <v>172.7</v>
      </c>
    </row>
    <row r="68" spans="1:9" ht="41.4" x14ac:dyDescent="0.3">
      <c r="A68" s="8" t="s">
        <v>44</v>
      </c>
      <c r="B68" s="8">
        <v>7732</v>
      </c>
      <c r="C68" s="9" t="s">
        <v>75</v>
      </c>
      <c r="D68" s="9" t="s">
        <v>178</v>
      </c>
      <c r="E68" s="9" t="s">
        <v>146</v>
      </c>
      <c r="F68" s="9" t="s">
        <v>143</v>
      </c>
      <c r="G68" s="15">
        <v>21</v>
      </c>
      <c r="H68" s="20">
        <v>13.02</v>
      </c>
      <c r="I68" s="24">
        <f t="shared" ref="I68" si="18">G68*H68</f>
        <v>273.42</v>
      </c>
    </row>
    <row r="69" spans="1:9" ht="41.4" x14ac:dyDescent="0.3">
      <c r="A69" s="8" t="s">
        <v>45</v>
      </c>
      <c r="B69" s="8">
        <v>7733</v>
      </c>
      <c r="C69" s="9" t="s">
        <v>75</v>
      </c>
      <c r="D69" s="9" t="s">
        <v>179</v>
      </c>
      <c r="E69" s="9" t="s">
        <v>146</v>
      </c>
      <c r="F69" s="9" t="s">
        <v>143</v>
      </c>
      <c r="G69" s="15">
        <v>21</v>
      </c>
      <c r="H69" s="20">
        <v>13.12</v>
      </c>
      <c r="I69" s="24">
        <f t="shared" si="16"/>
        <v>275.52</v>
      </c>
    </row>
    <row r="70" spans="1:9" ht="55.2" x14ac:dyDescent="0.3">
      <c r="A70" s="28" t="s">
        <v>46</v>
      </c>
      <c r="B70" s="28">
        <v>7495</v>
      </c>
      <c r="C70" s="29" t="s">
        <v>76</v>
      </c>
      <c r="D70" s="29" t="s">
        <v>147</v>
      </c>
      <c r="E70" s="29" t="s">
        <v>148</v>
      </c>
      <c r="F70" s="29" t="s">
        <v>143</v>
      </c>
      <c r="G70" s="30">
        <v>58</v>
      </c>
      <c r="H70" s="31">
        <v>10.46</v>
      </c>
      <c r="I70" s="32">
        <f t="shared" si="16"/>
        <v>606.68000000000006</v>
      </c>
    </row>
    <row r="71" spans="1:9" ht="41.4" x14ac:dyDescent="0.3">
      <c r="A71" s="28" t="s">
        <v>47</v>
      </c>
      <c r="B71" s="28">
        <v>7004</v>
      </c>
      <c r="C71" s="29" t="s">
        <v>83</v>
      </c>
      <c r="D71" s="29" t="s">
        <v>149</v>
      </c>
      <c r="E71" s="29" t="s">
        <v>150</v>
      </c>
      <c r="F71" s="29" t="s">
        <v>101</v>
      </c>
      <c r="G71" s="30">
        <v>50</v>
      </c>
      <c r="H71" s="31">
        <v>10.29</v>
      </c>
      <c r="I71" s="32">
        <f t="shared" si="16"/>
        <v>514.5</v>
      </c>
    </row>
    <row r="72" spans="1:9" ht="55.2" x14ac:dyDescent="0.3">
      <c r="A72" s="28" t="s">
        <v>48</v>
      </c>
      <c r="B72" s="28">
        <v>7671</v>
      </c>
      <c r="C72" s="29" t="s">
        <v>153</v>
      </c>
      <c r="D72" s="29" t="s">
        <v>151</v>
      </c>
      <c r="E72" s="29" t="s">
        <v>152</v>
      </c>
      <c r="F72" s="29" t="s">
        <v>101</v>
      </c>
      <c r="G72" s="30">
        <v>27</v>
      </c>
      <c r="H72" s="31">
        <v>10.46</v>
      </c>
      <c r="I72" s="32">
        <f t="shared" si="16"/>
        <v>282.42</v>
      </c>
    </row>
    <row r="73" spans="1:9" x14ac:dyDescent="0.3">
      <c r="A73" s="8"/>
      <c r="B73" s="8"/>
      <c r="C73" s="9"/>
      <c r="D73" s="9" t="s">
        <v>154</v>
      </c>
      <c r="E73" s="9"/>
      <c r="F73" s="9"/>
      <c r="G73" s="15"/>
      <c r="H73" s="20"/>
      <c r="I73" s="24">
        <f t="shared" si="16"/>
        <v>0</v>
      </c>
    </row>
    <row r="74" spans="1:9" ht="41.4" x14ac:dyDescent="0.3">
      <c r="A74" s="8" t="s">
        <v>49</v>
      </c>
      <c r="B74" s="8">
        <v>7648</v>
      </c>
      <c r="C74" s="9" t="s">
        <v>68</v>
      </c>
      <c r="D74" s="9" t="s">
        <v>155</v>
      </c>
      <c r="E74" s="9" t="s">
        <v>180</v>
      </c>
      <c r="F74" s="9" t="s">
        <v>138</v>
      </c>
      <c r="G74" s="15">
        <v>34</v>
      </c>
      <c r="H74" s="20">
        <v>20.91</v>
      </c>
      <c r="I74" s="24">
        <f t="shared" si="16"/>
        <v>710.94</v>
      </c>
    </row>
    <row r="75" spans="1:9" ht="41.4" x14ac:dyDescent="0.3">
      <c r="A75" s="8" t="s">
        <v>50</v>
      </c>
      <c r="B75" s="8">
        <v>7637</v>
      </c>
      <c r="C75" s="9" t="s">
        <v>72</v>
      </c>
      <c r="D75" s="9" t="s">
        <v>156</v>
      </c>
      <c r="E75" s="9" t="s">
        <v>157</v>
      </c>
      <c r="F75" s="9" t="s">
        <v>138</v>
      </c>
      <c r="G75" s="15">
        <v>31</v>
      </c>
      <c r="H75" s="20">
        <v>15.69</v>
      </c>
      <c r="I75" s="24">
        <f t="shared" si="16"/>
        <v>486.39</v>
      </c>
    </row>
    <row r="76" spans="1:9" ht="41.4" x14ac:dyDescent="0.3">
      <c r="A76" s="8" t="s">
        <v>51</v>
      </c>
      <c r="B76" s="8">
        <v>7699</v>
      </c>
      <c r="C76" s="9" t="s">
        <v>75</v>
      </c>
      <c r="D76" s="9" t="s">
        <v>158</v>
      </c>
      <c r="E76" s="9" t="s">
        <v>110</v>
      </c>
      <c r="F76" s="9" t="s">
        <v>138</v>
      </c>
      <c r="G76" s="15">
        <v>31</v>
      </c>
      <c r="H76" s="20">
        <v>26.14</v>
      </c>
      <c r="I76" s="24">
        <f>G76*H76</f>
        <v>810.34</v>
      </c>
    </row>
    <row r="77" spans="1:9" x14ac:dyDescent="0.3">
      <c r="A77" s="8"/>
      <c r="B77" s="8"/>
      <c r="C77" s="9"/>
      <c r="D77" s="9"/>
      <c r="E77" s="9"/>
      <c r="F77" s="9"/>
      <c r="G77" s="15"/>
      <c r="H77" s="20"/>
      <c r="I77" s="24">
        <f t="shared" ref="I77" si="19">G77*H77</f>
        <v>0</v>
      </c>
    </row>
    <row r="78" spans="1:9" x14ac:dyDescent="0.3">
      <c r="A78" s="5"/>
      <c r="C78" s="10"/>
      <c r="D78" s="10"/>
      <c r="E78" s="10"/>
      <c r="F78" s="10"/>
      <c r="G78" s="38" t="s">
        <v>52</v>
      </c>
      <c r="H78" s="38"/>
      <c r="I78" s="26">
        <f>SUM(I64:I76)</f>
        <v>4744.5</v>
      </c>
    </row>
    <row r="79" spans="1:9" x14ac:dyDescent="0.3">
      <c r="A79" s="5"/>
      <c r="C79" s="10"/>
      <c r="D79" s="10"/>
      <c r="E79" s="10"/>
      <c r="F79" s="10"/>
      <c r="G79" s="16"/>
      <c r="H79" s="21"/>
      <c r="I79" s="27"/>
    </row>
    <row r="80" spans="1:9" ht="18" x14ac:dyDescent="0.3">
      <c r="B80" s="42" t="s">
        <v>53</v>
      </c>
      <c r="C80" s="42"/>
      <c r="D80" s="42"/>
    </row>
    <row r="81" spans="2:9" x14ac:dyDescent="0.3">
      <c r="B81" s="33" t="s">
        <v>61</v>
      </c>
      <c r="C81" s="33"/>
      <c r="D81" s="33"/>
      <c r="E81" s="37">
        <f>I15</f>
        <v>4310.9699999999993</v>
      </c>
      <c r="F81" s="37"/>
      <c r="G81" s="37"/>
      <c r="H81" s="37"/>
      <c r="I81" s="37"/>
    </row>
    <row r="82" spans="2:9" x14ac:dyDescent="0.3">
      <c r="B82" s="33" t="s">
        <v>103</v>
      </c>
      <c r="C82" s="33"/>
      <c r="D82" s="33"/>
      <c r="E82" s="40">
        <f>I28</f>
        <v>4340.5</v>
      </c>
      <c r="F82" s="40"/>
      <c r="G82" s="40"/>
      <c r="H82" s="40"/>
      <c r="I82" s="40"/>
    </row>
    <row r="83" spans="2:9" x14ac:dyDescent="0.3">
      <c r="B83" s="33" t="s">
        <v>107</v>
      </c>
      <c r="C83" s="33"/>
      <c r="D83" s="33"/>
      <c r="E83" s="40">
        <f>I35</f>
        <v>1291.75</v>
      </c>
      <c r="F83" s="40"/>
      <c r="G83" s="40"/>
      <c r="H83" s="40"/>
      <c r="I83" s="40"/>
    </row>
    <row r="84" spans="2:9" x14ac:dyDescent="0.3">
      <c r="B84" s="33" t="s">
        <v>124</v>
      </c>
      <c r="C84" s="33"/>
      <c r="D84" s="33"/>
      <c r="E84" s="40">
        <f>I48</f>
        <v>3337.8299999999995</v>
      </c>
      <c r="F84" s="40"/>
      <c r="G84" s="40"/>
      <c r="H84" s="40"/>
      <c r="I84" s="40"/>
    </row>
    <row r="85" spans="2:9" x14ac:dyDescent="0.3">
      <c r="B85" s="33" t="s">
        <v>135</v>
      </c>
      <c r="C85" s="33"/>
      <c r="D85" s="33"/>
      <c r="E85" s="37">
        <f>I61</f>
        <v>1163.23</v>
      </c>
      <c r="F85" s="37"/>
      <c r="G85" s="37"/>
      <c r="H85" s="37"/>
      <c r="I85" s="37"/>
    </row>
    <row r="86" spans="2:9" ht="24.9" customHeight="1" x14ac:dyDescent="0.3">
      <c r="B86" s="33" t="s">
        <v>52</v>
      </c>
      <c r="C86" s="33"/>
      <c r="D86" s="33"/>
      <c r="E86" s="37">
        <f>I78</f>
        <v>4744.5</v>
      </c>
      <c r="F86" s="37"/>
      <c r="G86" s="37"/>
      <c r="H86" s="37"/>
      <c r="I86" s="37"/>
    </row>
    <row r="87" spans="2:9" ht="24.9" customHeight="1" x14ac:dyDescent="0.3">
      <c r="B87" s="36"/>
      <c r="C87" s="36"/>
      <c r="D87" s="36"/>
      <c r="E87" s="34">
        <f>SUM(E81:E86)</f>
        <v>19188.78</v>
      </c>
      <c r="F87" s="34"/>
      <c r="G87" s="34"/>
      <c r="H87" s="34"/>
      <c r="I87" s="34"/>
    </row>
    <row r="88" spans="2:9" ht="24.9" customHeight="1" x14ac:dyDescent="0.3">
      <c r="B88" s="33" t="s">
        <v>59</v>
      </c>
      <c r="C88" s="33"/>
      <c r="D88" s="33"/>
      <c r="E88" s="35">
        <v>19188.78</v>
      </c>
      <c r="F88" s="35"/>
      <c r="G88" s="35"/>
      <c r="H88" s="35"/>
      <c r="I88" s="35"/>
    </row>
    <row r="89" spans="2:9" ht="24.9" customHeight="1" x14ac:dyDescent="0.3">
      <c r="B89" s="33" t="s">
        <v>58</v>
      </c>
      <c r="C89" s="33"/>
      <c r="D89" s="33"/>
      <c r="E89" s="35">
        <f>ROUND(E88*5%,2)</f>
        <v>959.44</v>
      </c>
      <c r="F89" s="35"/>
      <c r="G89" s="35"/>
      <c r="H89" s="35"/>
      <c r="I89" s="35"/>
    </row>
    <row r="90" spans="2:9" ht="24.9" customHeight="1" x14ac:dyDescent="0.3">
      <c r="B90" s="33" t="s">
        <v>60</v>
      </c>
      <c r="C90" s="33"/>
      <c r="D90" s="33"/>
      <c r="E90" s="35">
        <f>E88+E89</f>
        <v>20148.219999999998</v>
      </c>
      <c r="F90" s="35"/>
      <c r="G90" s="35"/>
      <c r="H90" s="35"/>
      <c r="I90" s="35"/>
    </row>
    <row r="91" spans="2:9" ht="24.9" customHeight="1" x14ac:dyDescent="0.3"/>
    <row r="92" spans="2:9" ht="24.9" customHeight="1" x14ac:dyDescent="0.3"/>
    <row r="93" spans="2:9" ht="24.9" customHeight="1" x14ac:dyDescent="0.3"/>
    <row r="94" spans="2:9" ht="24.9" customHeight="1" x14ac:dyDescent="0.3"/>
    <row r="95" spans="2:9" ht="24.9" customHeight="1" x14ac:dyDescent="0.3"/>
    <row r="96" spans="2:9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</sheetData>
  <mergeCells count="34">
    <mergeCell ref="A1:I1"/>
    <mergeCell ref="B80:D80"/>
    <mergeCell ref="B82:D82"/>
    <mergeCell ref="B83:D83"/>
    <mergeCell ref="B84:D84"/>
    <mergeCell ref="A16:I16"/>
    <mergeCell ref="A29:I29"/>
    <mergeCell ref="A36:I36"/>
    <mergeCell ref="A62:I62"/>
    <mergeCell ref="A3:I3"/>
    <mergeCell ref="G15:H15"/>
    <mergeCell ref="G48:H48"/>
    <mergeCell ref="A49:I49"/>
    <mergeCell ref="E84:I84"/>
    <mergeCell ref="G28:H28"/>
    <mergeCell ref="E86:I86"/>
    <mergeCell ref="G35:H35"/>
    <mergeCell ref="B86:D86"/>
    <mergeCell ref="G78:H78"/>
    <mergeCell ref="B81:D81"/>
    <mergeCell ref="E81:I81"/>
    <mergeCell ref="G61:H61"/>
    <mergeCell ref="E82:I82"/>
    <mergeCell ref="B85:D85"/>
    <mergeCell ref="E85:I85"/>
    <mergeCell ref="E83:I83"/>
    <mergeCell ref="B90:D90"/>
    <mergeCell ref="E87:I87"/>
    <mergeCell ref="E88:I88"/>
    <mergeCell ref="E89:I89"/>
    <mergeCell ref="E90:I90"/>
    <mergeCell ref="B87:D87"/>
    <mergeCell ref="B88:D88"/>
    <mergeCell ref="B89:D8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</dc:creator>
  <cp:lastModifiedBy>Antonia Nakić</cp:lastModifiedBy>
  <cp:lastPrinted>2019-06-25T19:28:33Z</cp:lastPrinted>
  <dcterms:created xsi:type="dcterms:W3CDTF">2019-05-27T19:05:20Z</dcterms:created>
  <dcterms:modified xsi:type="dcterms:W3CDTF">2026-06-26T07:09:18Z</dcterms:modified>
</cp:coreProperties>
</file>